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activeTab="1"/>
  </bookViews>
  <sheets>
    <sheet name="AVG CONS " sheetId="1" r:id="rId1"/>
    <sheet name="FHS TRENDING " sheetId="2" r:id="rId2"/>
    <sheet name="Comment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<sst xmlns="http://schemas.openxmlformats.org/spreadsheetml/2006/main" count="117" uniqueCount="117">
  <si>
    <t>What do I get?</t>
  </si>
  <si>
    <t>What do I give?</t>
  </si>
  <si>
    <t>Do I belong here?</t>
  </si>
  <si>
    <t xml:space="preserve">How can we all grow? </t>
  </si>
  <si>
    <t>General</t>
  </si>
  <si>
    <t>Survey Inquiries</t>
  </si>
  <si>
    <t>I believe the workplace is a safe place to work.</t>
  </si>
  <si>
    <t>I feel I can handle the amount of work I am assigned.</t>
  </si>
  <si>
    <t>In the last seven days, I have received recognition or praise from my immediate supervisor for doing a good job.</t>
  </si>
  <si>
    <t xml:space="preserve">At work, I have the opportunity to do what I do best every day. </t>
  </si>
  <si>
    <t>At work, my opinions seem to count.</t>
  </si>
  <si>
    <t xml:space="preserve">I believe I influence the quality of care delivered at my workplace.  </t>
  </si>
  <si>
    <t xml:space="preserve">I have someone at work I can trust to talk to. </t>
  </si>
  <si>
    <t xml:space="preserve">In the last six months, someone at work talked to me about my progress. </t>
  </si>
  <si>
    <t xml:space="preserve">This last year, I have had opportunities at work to learn and grow. </t>
  </si>
  <si>
    <t>I know what I have to do to receive a career move or promotion.</t>
  </si>
  <si>
    <t>I believe I have had appropriate training to deal with difficult residents or family members.</t>
  </si>
  <si>
    <t>I know what is expected of me at work.</t>
  </si>
  <si>
    <t xml:space="preserve">My direct supervisor regularly gives me important work-related information. </t>
  </si>
  <si>
    <t>We are living up to the mission and core values.</t>
  </si>
  <si>
    <t>I would be comfortable having a family member receive care here.</t>
  </si>
  <si>
    <t>I would recommend employment here to others.</t>
  </si>
  <si>
    <t>I have the materials, equipment and techonology I need to do my work.</t>
  </si>
  <si>
    <t>I feel I display a positive attitude at work.</t>
  </si>
  <si>
    <t xml:space="preserve">My coworkers are committed to doing quality work. </t>
  </si>
  <si>
    <t>My employer helps me deal with job stress and burnout.</t>
  </si>
  <si>
    <t>My work allows me to make a difference in people's lives.</t>
  </si>
  <si>
    <t>There is good cooperation between my department and other departments.</t>
  </si>
  <si>
    <t>I am comfortable communicating with the administrator.</t>
  </si>
  <si>
    <t>We have a good reputation.</t>
  </si>
  <si>
    <t xml:space="preserve">I feel my pay is comparable to other nursing homes. </t>
  </si>
  <si>
    <t>I leave work feeling good about my job.</t>
  </si>
  <si>
    <t>My performance evaluations are timely.</t>
  </si>
  <si>
    <t>How do we communicate?</t>
  </si>
  <si>
    <t xml:space="preserve">ST FRANCIS HEALTH SERVICES EMPLOYEE ENGAGEMENT SURVEY </t>
  </si>
  <si>
    <t>2013   Survey Inquiries</t>
  </si>
  <si>
    <t xml:space="preserve">Aitkin Health Services </t>
  </si>
  <si>
    <t xml:space="preserve">Browns Valley Health Center </t>
  </si>
  <si>
    <t xml:space="preserve">Chisholm Health Center </t>
  </si>
  <si>
    <t>Farmington Health Services</t>
  </si>
  <si>
    <t xml:space="preserve">Franciscan Health Center </t>
  </si>
  <si>
    <t xml:space="preserve">Guardian Angels Health  Center </t>
  </si>
  <si>
    <t xml:space="preserve">Pennington Health Services </t>
  </si>
  <si>
    <t xml:space="preserve">Renville Health Services </t>
  </si>
  <si>
    <t xml:space="preserve">Viewcrest Health Center </t>
  </si>
  <si>
    <t xml:space="preserve">West Wind Village </t>
  </si>
  <si>
    <t xml:space="preserve">Zumbrota Health Services </t>
  </si>
  <si>
    <t>SFHS COMBINED AVERAGE RESPONSE 2013</t>
  </si>
  <si>
    <t>SFHS Combined Average Response         2012</t>
  </si>
  <si>
    <t>SFHS Combined Average Response         2011</t>
  </si>
  <si>
    <t>SFHS Combined Average Response         2010</t>
  </si>
  <si>
    <t>SFHS Combined Average Response        2009</t>
  </si>
  <si>
    <t>SFHS Combined Average Response        2008</t>
  </si>
  <si>
    <t xml:space="preserve">Number of Employee Responses </t>
  </si>
  <si>
    <t>Number of Employees (Per week 02/15/13)</t>
  </si>
  <si>
    <t>% of Employees Responding</t>
  </si>
  <si>
    <t>In the last seven days, I have received recognition or praise from my co-workers for doing a good job.</t>
  </si>
  <si>
    <t>I attend facility-held educational or training sessions.</t>
  </si>
  <si>
    <t>Average Response, 05/31/2013</t>
  </si>
  <si>
    <t>Average Response % 05/31/2013</t>
  </si>
  <si>
    <t>Average Response, 5/31/2012</t>
  </si>
  <si>
    <t>Average Response %, 5/31/2012</t>
  </si>
  <si>
    <t>Average Response, 5/31/2011</t>
  </si>
  <si>
    <t>Average Response %, 5/31/2011</t>
  </si>
  <si>
    <t>Average Response, 5/31/2010</t>
  </si>
  <si>
    <t>Average Response %, 5/31/2010</t>
  </si>
  <si>
    <t>Average Response, 5/31/09</t>
  </si>
  <si>
    <t>Average Response %, 5/31/09</t>
  </si>
  <si>
    <t>Average Response, 12/31/07</t>
  </si>
  <si>
    <t>Average Response %, 12/31/07</t>
  </si>
  <si>
    <t>Average Response, 12/31/06</t>
  </si>
  <si>
    <t>Average Response %, 12/31/06</t>
  </si>
  <si>
    <t>Environment</t>
  </si>
  <si>
    <t>Food</t>
  </si>
  <si>
    <t>Medical Care</t>
  </si>
  <si>
    <t>Relations</t>
  </si>
  <si>
    <t>Other</t>
  </si>
  <si>
    <t>Overall Response</t>
  </si>
  <si>
    <t>The resident's room was comfortable</t>
  </si>
  <si>
    <t>The residents laundry was returned promptly</t>
  </si>
  <si>
    <t>The residents family felt comfortable visting with the resident</t>
  </si>
  <si>
    <t>The residents room and the facility was clean</t>
  </si>
  <si>
    <t>The residents room was treated like the residents home</t>
  </si>
  <si>
    <t>The resident felt safe</t>
  </si>
  <si>
    <t>The facility was free from unpleasant odors</t>
  </si>
  <si>
    <t>The residents thoughts/opinions in planning the residents care were included</t>
  </si>
  <si>
    <t>The residents money in the trust fund was available when requested</t>
  </si>
  <si>
    <t>Management responded to the residents concern</t>
  </si>
  <si>
    <t>Staff responded promptly when the resident asked for assistance</t>
  </si>
  <si>
    <t>Staff answered questions the resident had</t>
  </si>
  <si>
    <t>Staff did what they said they would do</t>
  </si>
  <si>
    <t>The quality of the food served was good</t>
  </si>
  <si>
    <t>The resident enjoyed mealtimes</t>
  </si>
  <si>
    <t>The residents special diet needs or requests were accommodated</t>
  </si>
  <si>
    <t>The resident was given a menu choice at each meal</t>
  </si>
  <si>
    <t>The resident was allowed to choose to receive or refuse cares</t>
  </si>
  <si>
    <t>The resident determined when they woke and when they went to bed</t>
  </si>
  <si>
    <t>The resident was able to see their physician when needed</t>
  </si>
  <si>
    <t>The resident was able to see licensed nurses when needed</t>
  </si>
  <si>
    <t>The resident was pleased with the quality of care they received</t>
  </si>
  <si>
    <t>The resident felt their pain was managed effectively</t>
  </si>
  <si>
    <t>Staff liked the resident</t>
  </si>
  <si>
    <t>Staff knew the resident/the same staff were assigned consistently</t>
  </si>
  <si>
    <t>Staff respected the residents privacy</t>
  </si>
  <si>
    <t>Caregivers were respectful, concerned and caring with the resident</t>
  </si>
  <si>
    <t>Staff paid attention to the resident when providing cares</t>
  </si>
  <si>
    <t>The admission and/or discharge process was satisfactory</t>
  </si>
  <si>
    <t>Staff went the extra mile to resolve problems</t>
  </si>
  <si>
    <t>There were activities offered that were interesting to the resident</t>
  </si>
  <si>
    <t>The resident was satisfied with religious/spiritual activities offered to them</t>
  </si>
  <si>
    <t>I would recommend this facility to others who need care</t>
  </si>
  <si>
    <t>Communication
Responsiveness</t>
  </si>
  <si>
    <t>57/228</t>
  </si>
  <si>
    <t>52/176</t>
  </si>
  <si>
    <t>78/207</t>
  </si>
  <si>
    <t>74/148</t>
  </si>
  <si>
    <t>Resident Satisfaction Survey   FHS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</si>
</sst>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_);_(* \(#,##0\);_(* &quot;-&quot;??_);_(@_)"/>
    <numFmt numFmtId="175" formatCode="0.000000000"/>
    <numFmt numFmtId="176" formatCode="0.0000000000"/>
    <numFmt numFmtId="177" formatCode="0.00000000"/>
  </numFmts>
  <fonts count="73">
    <font>
      <sz val="10"/>
      <name val="Arial"/>
      <family val="0"/>
    </font>
    <font>
      <sz val="14"/>
      <name val="Arial"/>
      <family val="2"/>
    </font>
    <font>
      <b/>
      <sz val="22"/>
      <name val="Times New Roman"/>
      <family val="1"/>
    </font>
    <font>
      <sz val="24"/>
      <name val="Arial"/>
      <family val="2"/>
    </font>
    <font>
      <sz val="26"/>
      <name val="Times New Roman"/>
      <family val="1"/>
    </font>
    <font>
      <b/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4"/>
      <name val="Tahoma"/>
      <family val="2"/>
    </font>
    <font>
      <sz val="20"/>
      <name val="Arial"/>
      <family val="2"/>
    </font>
    <font>
      <sz val="18"/>
      <name val="Tahoma"/>
      <family val="2"/>
    </font>
    <font>
      <sz val="22"/>
      <name val="Tahoma"/>
      <family val="2"/>
    </font>
    <font>
      <b/>
      <sz val="22"/>
      <name val="Tahoma"/>
      <family val="2"/>
    </font>
    <font>
      <sz val="2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16"/>
      <name val="Tahoma"/>
      <family val="2"/>
    </font>
    <font>
      <b/>
      <sz val="24"/>
      <name val="Century Gothic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20"/>
      <name val="Tahoma"/>
      <family val="2"/>
    </font>
    <font>
      <b/>
      <sz val="24"/>
      <name val="Tahoma"/>
      <family val="2"/>
    </font>
    <font>
      <sz val="26"/>
      <name val="Tahoma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ahoma"/>
      <family val="2"/>
    </font>
    <font>
      <sz val="12"/>
      <color indexed="63"/>
      <name val="Tahoma"/>
      <family val="2"/>
    </font>
    <font>
      <sz val="16"/>
      <color indexed="63"/>
      <name val="Tahoma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Tahoma"/>
      <family val="2"/>
    </font>
    <font>
      <sz val="12"/>
      <color theme="1" tint="0.34999001026153564"/>
      <name val="Tahoma"/>
      <family val="2"/>
    </font>
    <font>
      <sz val="16"/>
      <color theme="1" tint="0.34999001026153564"/>
      <name val="Tahoma"/>
      <family val="2"/>
    </font>
    <font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12"/>
      <color theme="1" tint="0.34999001026153564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4"/>
      </right>
      <top style="thin"/>
      <bottom style="thin"/>
    </border>
    <border>
      <left style="thin"/>
      <right style="thin">
        <color theme="4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17" fillId="33" borderId="12" xfId="0" applyNumberFormat="1" applyFont="1" applyFill="1" applyBorder="1" applyAlignment="1">
      <alignment horizontal="right" vertical="center" wrapText="1"/>
    </xf>
    <xf numFmtId="2" fontId="17" fillId="34" borderId="12" xfId="0" applyNumberFormat="1" applyFont="1" applyFill="1" applyBorder="1" applyAlignment="1">
      <alignment horizontal="right" vertical="center" wrapText="1"/>
    </xf>
    <xf numFmtId="2" fontId="17" fillId="35" borderId="12" xfId="0" applyNumberFormat="1" applyFont="1" applyFill="1" applyBorder="1" applyAlignment="1">
      <alignment horizontal="right" vertical="center" wrapText="1"/>
    </xf>
    <xf numFmtId="2" fontId="17" fillId="36" borderId="12" xfId="0" applyNumberFormat="1" applyFont="1" applyFill="1" applyBorder="1" applyAlignment="1">
      <alignment horizontal="right" vertical="center" wrapText="1"/>
    </xf>
    <xf numFmtId="2" fontId="17" fillId="37" borderId="12" xfId="0" applyNumberFormat="1" applyFont="1" applyFill="1" applyBorder="1" applyAlignment="1">
      <alignment horizontal="right" vertical="center" wrapText="1"/>
    </xf>
    <xf numFmtId="2" fontId="17" fillId="38" borderId="12" xfId="0" applyNumberFormat="1" applyFont="1" applyFill="1" applyBorder="1" applyAlignment="1">
      <alignment horizontal="right" vertical="center" wrapText="1"/>
    </xf>
    <xf numFmtId="2" fontId="17" fillId="38" borderId="13" xfId="0" applyNumberFormat="1" applyFont="1" applyFill="1" applyBorder="1" applyAlignment="1">
      <alignment horizontal="right" vertical="center" wrapText="1"/>
    </xf>
    <xf numFmtId="2" fontId="17" fillId="19" borderId="12" xfId="0" applyNumberFormat="1" applyFont="1" applyFill="1" applyBorder="1" applyAlignment="1">
      <alignment horizontal="right" vertical="center" wrapText="1"/>
    </xf>
    <xf numFmtId="9" fontId="15" fillId="39" borderId="0" xfId="62" applyFont="1" applyFill="1" applyAlignment="1">
      <alignment horizontal="center"/>
    </xf>
    <xf numFmtId="9" fontId="20" fillId="39" borderId="12" xfId="62" applyFont="1" applyFill="1" applyBorder="1" applyAlignment="1">
      <alignment horizontal="center" vertical="center" wrapText="1"/>
    </xf>
    <xf numFmtId="174" fontId="16" fillId="39" borderId="12" xfId="44" applyNumberFormat="1" applyFont="1" applyFill="1" applyBorder="1" applyAlignment="1">
      <alignment horizontal="center" wrapText="1"/>
    </xf>
    <xf numFmtId="174" fontId="16" fillId="39" borderId="14" xfId="44" applyNumberFormat="1" applyFont="1" applyFill="1" applyBorder="1" applyAlignment="1">
      <alignment horizontal="center" wrapText="1"/>
    </xf>
    <xf numFmtId="43" fontId="22" fillId="39" borderId="12" xfId="44" applyFont="1" applyFill="1" applyBorder="1" applyAlignment="1">
      <alignment horizontal="center" wrapText="1"/>
    </xf>
    <xf numFmtId="43" fontId="22" fillId="39" borderId="14" xfId="44" applyFont="1" applyFill="1" applyBorder="1" applyAlignment="1">
      <alignment horizontal="center" wrapText="1"/>
    </xf>
    <xf numFmtId="9" fontId="16" fillId="39" borderId="12" xfId="62" applyNumberFormat="1" applyFont="1" applyFill="1" applyBorder="1" applyAlignment="1">
      <alignment horizontal="right" vertical="center" wrapText="1"/>
    </xf>
    <xf numFmtId="43" fontId="67" fillId="39" borderId="12" xfId="44" applyFont="1" applyFill="1" applyBorder="1" applyAlignment="1">
      <alignment horizontal="center" wrapText="1"/>
    </xf>
    <xf numFmtId="174" fontId="68" fillId="39" borderId="14" xfId="44" applyNumberFormat="1" applyFont="1" applyFill="1" applyBorder="1" applyAlignment="1">
      <alignment horizontal="center" wrapText="1"/>
    </xf>
    <xf numFmtId="174" fontId="68" fillId="39" borderId="12" xfId="44" applyNumberFormat="1" applyFont="1" applyFill="1" applyBorder="1" applyAlignment="1">
      <alignment horizontal="center" wrapText="1"/>
    </xf>
    <xf numFmtId="9" fontId="68" fillId="39" borderId="14" xfId="62" applyFont="1" applyFill="1" applyBorder="1" applyAlignment="1">
      <alignment horizontal="right" vertical="center" wrapText="1"/>
    </xf>
    <xf numFmtId="9" fontId="68" fillId="39" borderId="12" xfId="62" applyFont="1" applyFill="1" applyBorder="1" applyAlignment="1">
      <alignment horizontal="right" vertical="center" wrapText="1"/>
    </xf>
    <xf numFmtId="9" fontId="69" fillId="12" borderId="14" xfId="44" applyNumberFormat="1" applyFont="1" applyFill="1" applyBorder="1" applyAlignment="1">
      <alignment vertical="center" wrapText="1"/>
    </xf>
    <xf numFmtId="43" fontId="69" fillId="6" borderId="14" xfId="44" applyFont="1" applyFill="1" applyBorder="1" applyAlignment="1">
      <alignment vertical="center" wrapText="1"/>
    </xf>
    <xf numFmtId="9" fontId="69" fillId="6" borderId="14" xfId="44" applyNumberFormat="1" applyFont="1" applyFill="1" applyBorder="1" applyAlignment="1">
      <alignment vertical="center" wrapText="1"/>
    </xf>
    <xf numFmtId="43" fontId="69" fillId="40" borderId="14" xfId="44" applyFont="1" applyFill="1" applyBorder="1" applyAlignment="1">
      <alignment vertical="center" wrapText="1"/>
    </xf>
    <xf numFmtId="9" fontId="69" fillId="40" borderId="14" xfId="62" applyFont="1" applyFill="1" applyBorder="1" applyAlignment="1">
      <alignment vertical="center" wrapText="1"/>
    </xf>
    <xf numFmtId="43" fontId="69" fillId="41" borderId="14" xfId="44" applyFont="1" applyFill="1" applyBorder="1" applyAlignment="1">
      <alignment vertical="center" wrapText="1"/>
    </xf>
    <xf numFmtId="9" fontId="69" fillId="42" borderId="14" xfId="62" applyFont="1" applyFill="1" applyBorder="1" applyAlignment="1">
      <alignment vertical="center" wrapText="1"/>
    </xf>
    <xf numFmtId="43" fontId="69" fillId="43" borderId="14" xfId="44" applyFont="1" applyFill="1" applyBorder="1" applyAlignment="1">
      <alignment vertical="center" wrapText="1"/>
    </xf>
    <xf numFmtId="9" fontId="69" fillId="11" borderId="14" xfId="62" applyFont="1" applyFill="1" applyBorder="1" applyAlignment="1">
      <alignment horizontal="right" vertical="center" wrapText="1"/>
    </xf>
    <xf numFmtId="43" fontId="69" fillId="12" borderId="15" xfId="44" applyFont="1" applyFill="1" applyBorder="1" applyAlignment="1">
      <alignment vertical="center" wrapText="1"/>
    </xf>
    <xf numFmtId="43" fontId="69" fillId="12" borderId="16" xfId="44" applyFont="1" applyFill="1" applyBorder="1" applyAlignment="1">
      <alignment vertical="center" wrapText="1"/>
    </xf>
    <xf numFmtId="9" fontId="69" fillId="12" borderId="12" xfId="44" applyNumberFormat="1" applyFont="1" applyFill="1" applyBorder="1" applyAlignment="1">
      <alignment vertical="center" wrapText="1"/>
    </xf>
    <xf numFmtId="43" fontId="69" fillId="6" borderId="12" xfId="44" applyFont="1" applyFill="1" applyBorder="1" applyAlignment="1">
      <alignment vertical="center" wrapText="1"/>
    </xf>
    <xf numFmtId="9" fontId="69" fillId="6" borderId="12" xfId="44" applyNumberFormat="1" applyFont="1" applyFill="1" applyBorder="1" applyAlignment="1">
      <alignment vertical="center" wrapText="1"/>
    </xf>
    <xf numFmtId="43" fontId="69" fillId="40" borderId="12" xfId="44" applyFont="1" applyFill="1" applyBorder="1" applyAlignment="1">
      <alignment vertical="center" wrapText="1"/>
    </xf>
    <xf numFmtId="9" fontId="69" fillId="40" borderId="12" xfId="62" applyFont="1" applyFill="1" applyBorder="1" applyAlignment="1">
      <alignment vertical="center" wrapText="1"/>
    </xf>
    <xf numFmtId="9" fontId="68" fillId="41" borderId="17" xfId="62" applyFont="1" applyFill="1" applyBorder="1" applyAlignment="1">
      <alignment horizontal="center"/>
    </xf>
    <xf numFmtId="43" fontId="69" fillId="42" borderId="12" xfId="44" applyFont="1" applyFill="1" applyBorder="1" applyAlignment="1">
      <alignment vertical="center" wrapText="1"/>
    </xf>
    <xf numFmtId="9" fontId="69" fillId="42" borderId="12" xfId="62" applyFont="1" applyFill="1" applyBorder="1" applyAlignment="1">
      <alignment vertical="center" wrapText="1"/>
    </xf>
    <xf numFmtId="43" fontId="69" fillId="11" borderId="12" xfId="44" applyFont="1" applyFill="1" applyBorder="1" applyAlignment="1">
      <alignment vertical="center" wrapText="1"/>
    </xf>
    <xf numFmtId="9" fontId="68" fillId="11" borderId="12" xfId="62" applyFont="1" applyFill="1" applyBorder="1" applyAlignment="1">
      <alignment horizontal="left"/>
    </xf>
    <xf numFmtId="9" fontId="69" fillId="11" borderId="12" xfId="62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8" fillId="0" borderId="1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9" fillId="39" borderId="12" xfId="0" applyFont="1" applyFill="1" applyBorder="1" applyAlignment="1">
      <alignment horizontal="left" vertical="top" wrapText="1"/>
    </xf>
    <xf numFmtId="0" fontId="23" fillId="39" borderId="12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2" fontId="17" fillId="33" borderId="18" xfId="0" applyNumberFormat="1" applyFont="1" applyFill="1" applyBorder="1" applyAlignment="1">
      <alignment horizontal="right" vertical="center" wrapText="1"/>
    </xf>
    <xf numFmtId="2" fontId="69" fillId="33" borderId="12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7" fillId="34" borderId="18" xfId="0" applyNumberFormat="1" applyFont="1" applyFill="1" applyBorder="1" applyAlignment="1">
      <alignment horizontal="right" vertical="center" wrapText="1"/>
    </xf>
    <xf numFmtId="2" fontId="69" fillId="34" borderId="12" xfId="0" applyNumberFormat="1" applyFont="1" applyFill="1" applyBorder="1" applyAlignment="1">
      <alignment horizontal="right" vertical="center" wrapText="1"/>
    </xf>
    <xf numFmtId="0" fontId="19" fillId="35" borderId="12" xfId="0" applyFont="1" applyFill="1" applyBorder="1" applyAlignment="1">
      <alignment horizontal="left" vertical="center" wrapText="1"/>
    </xf>
    <xf numFmtId="2" fontId="17" fillId="35" borderId="18" xfId="0" applyNumberFormat="1" applyFont="1" applyFill="1" applyBorder="1" applyAlignment="1">
      <alignment horizontal="right" vertical="center" wrapText="1"/>
    </xf>
    <xf numFmtId="2" fontId="69" fillId="35" borderId="12" xfId="0" applyNumberFormat="1" applyFont="1" applyFill="1" applyBorder="1" applyAlignment="1">
      <alignment horizontal="right" vertical="center" wrapText="1"/>
    </xf>
    <xf numFmtId="0" fontId="19" fillId="36" borderId="12" xfId="0" applyFont="1" applyFill="1" applyBorder="1" applyAlignment="1">
      <alignment horizontal="left" vertical="center" wrapText="1"/>
    </xf>
    <xf numFmtId="2" fontId="17" fillId="36" borderId="18" xfId="0" applyNumberFormat="1" applyFont="1" applyFill="1" applyBorder="1" applyAlignment="1">
      <alignment horizontal="right" vertical="center" wrapText="1"/>
    </xf>
    <xf numFmtId="2" fontId="69" fillId="36" borderId="12" xfId="0" applyNumberFormat="1" applyFont="1" applyFill="1" applyBorder="1" applyAlignment="1">
      <alignment horizontal="right" vertical="center" wrapText="1"/>
    </xf>
    <xf numFmtId="0" fontId="19" fillId="37" borderId="12" xfId="0" applyFont="1" applyFill="1" applyBorder="1" applyAlignment="1">
      <alignment horizontal="left" vertical="center" wrapText="1"/>
    </xf>
    <xf numFmtId="2" fontId="17" fillId="37" borderId="18" xfId="0" applyNumberFormat="1" applyFont="1" applyFill="1" applyBorder="1" applyAlignment="1">
      <alignment horizontal="right" vertical="center" wrapText="1"/>
    </xf>
    <xf numFmtId="2" fontId="69" fillId="37" borderId="12" xfId="0" applyNumberFormat="1" applyFont="1" applyFill="1" applyBorder="1" applyAlignment="1">
      <alignment horizontal="right" vertical="center" wrapText="1"/>
    </xf>
    <xf numFmtId="0" fontId="19" fillId="38" borderId="12" xfId="0" applyFont="1" applyFill="1" applyBorder="1" applyAlignment="1">
      <alignment horizontal="left" vertical="center" wrapText="1"/>
    </xf>
    <xf numFmtId="2" fontId="17" fillId="38" borderId="18" xfId="0" applyNumberFormat="1" applyFont="1" applyFill="1" applyBorder="1" applyAlignment="1">
      <alignment horizontal="right" vertical="center" wrapText="1"/>
    </xf>
    <xf numFmtId="2" fontId="69" fillId="38" borderId="12" xfId="0" applyNumberFormat="1" applyFont="1" applyFill="1" applyBorder="1" applyAlignment="1">
      <alignment horizontal="right" vertical="center" wrapText="1"/>
    </xf>
    <xf numFmtId="0" fontId="19" fillId="38" borderId="13" xfId="0" applyFont="1" applyFill="1" applyBorder="1" applyAlignment="1">
      <alignment horizontal="left" vertical="center" wrapText="1"/>
    </xf>
    <xf numFmtId="2" fontId="17" fillId="38" borderId="19" xfId="0" applyNumberFormat="1" applyFont="1" applyFill="1" applyBorder="1" applyAlignment="1">
      <alignment horizontal="right" vertical="center" wrapText="1"/>
    </xf>
    <xf numFmtId="0" fontId="21" fillId="19" borderId="12" xfId="0" applyFont="1" applyFill="1" applyBorder="1" applyAlignment="1">
      <alignment horizontal="center" vertical="center" textRotation="90" wrapText="1"/>
    </xf>
    <xf numFmtId="0" fontId="19" fillId="19" borderId="12" xfId="0" applyFont="1" applyFill="1" applyBorder="1" applyAlignment="1">
      <alignment horizontal="left" vertical="center" wrapText="1"/>
    </xf>
    <xf numFmtId="43" fontId="17" fillId="19" borderId="12" xfId="44" applyFont="1" applyFill="1" applyBorder="1" applyAlignment="1">
      <alignment horizontal="right" vertical="center" wrapText="1"/>
    </xf>
    <xf numFmtId="2" fontId="17" fillId="19" borderId="14" xfId="0" applyNumberFormat="1" applyFont="1" applyFill="1" applyBorder="1" applyAlignment="1">
      <alignment horizontal="right" vertical="center" wrapText="1"/>
    </xf>
    <xf numFmtId="2" fontId="70" fillId="0" borderId="0" xfId="0" applyNumberFormat="1" applyFont="1" applyAlignment="1">
      <alignment/>
    </xf>
    <xf numFmtId="9" fontId="17" fillId="19" borderId="12" xfId="62" applyFont="1" applyFill="1" applyBorder="1" applyAlignment="1">
      <alignment horizontal="right" vertical="center" wrapText="1"/>
    </xf>
    <xf numFmtId="9" fontId="17" fillId="19" borderId="14" xfId="62" applyFont="1" applyFill="1" applyBorder="1" applyAlignment="1">
      <alignment horizontal="right" vertical="center" wrapText="1"/>
    </xf>
    <xf numFmtId="0" fontId="72" fillId="10" borderId="12" xfId="0" applyFont="1" applyFill="1" applyBorder="1" applyAlignment="1">
      <alignment vertical="center" textRotation="90" wrapText="1"/>
    </xf>
    <xf numFmtId="0" fontId="68" fillId="10" borderId="12" xfId="0" applyFont="1" applyFill="1" applyBorder="1" applyAlignment="1">
      <alignment horizontal="left" vertical="center" wrapText="1"/>
    </xf>
    <xf numFmtId="43" fontId="69" fillId="10" borderId="12" xfId="44" applyFont="1" applyFill="1" applyBorder="1" applyAlignment="1">
      <alignment vertical="center" wrapText="1"/>
    </xf>
    <xf numFmtId="43" fontId="69" fillId="10" borderId="14" xfId="44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8" fillId="10" borderId="12" xfId="0" applyFont="1" applyFill="1" applyBorder="1" applyAlignment="1">
      <alignment/>
    </xf>
    <xf numFmtId="9" fontId="69" fillId="10" borderId="12" xfId="44" applyNumberFormat="1" applyFont="1" applyFill="1" applyBorder="1" applyAlignment="1">
      <alignment vertical="center" wrapText="1"/>
    </xf>
    <xf numFmtId="9" fontId="69" fillId="10" borderId="14" xfId="44" applyNumberFormat="1" applyFont="1" applyFill="1" applyBorder="1" applyAlignment="1">
      <alignment vertical="center" wrapText="1"/>
    </xf>
    <xf numFmtId="0" fontId="72" fillId="12" borderId="17" xfId="0" applyFont="1" applyFill="1" applyBorder="1" applyAlignment="1">
      <alignment vertical="center" textRotation="90" wrapText="1"/>
    </xf>
    <xf numFmtId="0" fontId="68" fillId="12" borderId="20" xfId="0" applyFont="1" applyFill="1" applyBorder="1" applyAlignment="1">
      <alignment horizontal="left" vertical="center" wrapText="1"/>
    </xf>
    <xf numFmtId="43" fontId="69" fillId="12" borderId="12" xfId="44" applyFont="1" applyFill="1" applyBorder="1" applyAlignment="1">
      <alignment vertical="center" wrapText="1"/>
    </xf>
    <xf numFmtId="0" fontId="68" fillId="12" borderId="15" xfId="0" applyFont="1" applyFill="1" applyBorder="1" applyAlignment="1">
      <alignment/>
    </xf>
    <xf numFmtId="0" fontId="68" fillId="12" borderId="21" xfId="0" applyFont="1" applyFill="1" applyBorder="1" applyAlignment="1">
      <alignment horizontal="left" vertical="center" wrapText="1"/>
    </xf>
    <xf numFmtId="0" fontId="68" fillId="6" borderId="17" xfId="0" applyFont="1" applyFill="1" applyBorder="1" applyAlignment="1">
      <alignment/>
    </xf>
    <xf numFmtId="0" fontId="68" fillId="6" borderId="21" xfId="0" applyFont="1" applyFill="1" applyBorder="1" applyAlignment="1">
      <alignment horizontal="left" vertical="center" wrapText="1"/>
    </xf>
    <xf numFmtId="0" fontId="68" fillId="40" borderId="17" xfId="0" applyFont="1" applyFill="1" applyBorder="1" applyAlignment="1">
      <alignment horizontal="left" vertical="center" wrapText="1"/>
    </xf>
    <xf numFmtId="0" fontId="68" fillId="40" borderId="21" xfId="0" applyFont="1" applyFill="1" applyBorder="1" applyAlignment="1">
      <alignment horizontal="left" vertical="center" wrapText="1"/>
    </xf>
    <xf numFmtId="0" fontId="68" fillId="40" borderId="15" xfId="0" applyFont="1" applyFill="1" applyBorder="1" applyAlignment="1">
      <alignment horizontal="left" vertical="center" wrapText="1"/>
    </xf>
    <xf numFmtId="0" fontId="68" fillId="41" borderId="21" xfId="0" applyFont="1" applyFill="1" applyBorder="1" applyAlignment="1">
      <alignment/>
    </xf>
    <xf numFmtId="43" fontId="69" fillId="41" borderId="12" xfId="44" applyFont="1" applyFill="1" applyBorder="1" applyAlignment="1">
      <alignment vertical="center" wrapText="1"/>
    </xf>
    <xf numFmtId="0" fontId="68" fillId="41" borderId="15" xfId="0" applyFont="1" applyFill="1" applyBorder="1" applyAlignment="1">
      <alignment/>
    </xf>
    <xf numFmtId="0" fontId="68" fillId="11" borderId="17" xfId="0" applyFont="1" applyFill="1" applyBorder="1" applyAlignment="1">
      <alignment/>
    </xf>
    <xf numFmtId="0" fontId="68" fillId="11" borderId="12" xfId="0" applyFont="1" applyFill="1" applyBorder="1" applyAlignment="1">
      <alignment/>
    </xf>
    <xf numFmtId="43" fontId="69" fillId="43" borderId="12" xfId="44" applyFont="1" applyFill="1" applyBorder="1" applyAlignment="1">
      <alignment vertical="center" wrapText="1"/>
    </xf>
    <xf numFmtId="0" fontId="68" fillId="11" borderId="15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2" fillId="44" borderId="12" xfId="0" applyFont="1" applyFill="1" applyBorder="1" applyAlignment="1" quotePrefix="1">
      <alignment horizontal="center" vertical="center" wrapText="1"/>
    </xf>
    <xf numFmtId="9" fontId="12" fillId="44" borderId="12" xfId="61" applyFont="1" applyFill="1" applyBorder="1" applyAlignment="1">
      <alignment horizontal="center" vertical="center" wrapText="1"/>
    </xf>
    <xf numFmtId="9" fontId="12" fillId="44" borderId="12" xfId="0" applyNumberFormat="1" applyFont="1" applyFill="1" applyBorder="1" applyAlignment="1">
      <alignment horizontal="center" vertical="center" wrapText="1"/>
    </xf>
    <xf numFmtId="0" fontId="24" fillId="44" borderId="12" xfId="0" applyFont="1" applyFill="1" applyBorder="1" applyAlignment="1">
      <alignment horizontal="center" vertical="center" wrapText="1"/>
    </xf>
    <xf numFmtId="0" fontId="24" fillId="44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2" fontId="4" fillId="45" borderId="12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2" fontId="4" fillId="16" borderId="12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2" fontId="4" fillId="9" borderId="12" xfId="0" applyNumberFormat="1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16" borderId="12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25" fillId="45" borderId="12" xfId="0" applyFont="1" applyFill="1" applyBorder="1" applyAlignment="1">
      <alignment horizontal="left" vertical="center" wrapText="1"/>
    </xf>
    <xf numFmtId="0" fontId="26" fillId="45" borderId="12" xfId="0" applyFont="1" applyFill="1" applyBorder="1" applyAlignment="1">
      <alignment horizontal="center" vertical="center"/>
    </xf>
    <xf numFmtId="2" fontId="25" fillId="45" borderId="12" xfId="0" applyNumberFormat="1" applyFont="1" applyFill="1" applyBorder="1" applyAlignment="1">
      <alignment horizontal="left" vertical="center" wrapText="1"/>
    </xf>
    <xf numFmtId="0" fontId="25" fillId="45" borderId="12" xfId="0" applyFont="1" applyFill="1" applyBorder="1" applyAlignment="1">
      <alignment horizontal="left" vertical="center"/>
    </xf>
    <xf numFmtId="2" fontId="4" fillId="44" borderId="12" xfId="0" applyNumberFormat="1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4" fillId="46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21" fillId="33" borderId="13" xfId="0" applyFont="1" applyFill="1" applyBorder="1" applyAlignment="1">
      <alignment horizontal="center" vertical="center" textRotation="90" wrapText="1"/>
    </xf>
    <xf numFmtId="0" fontId="21" fillId="33" borderId="17" xfId="0" applyFont="1" applyFill="1" applyBorder="1" applyAlignment="1">
      <alignment horizontal="center" vertical="center" textRotation="90" wrapText="1"/>
    </xf>
    <xf numFmtId="0" fontId="21" fillId="33" borderId="15" xfId="0" applyFont="1" applyFill="1" applyBorder="1" applyAlignment="1">
      <alignment horizontal="center" vertical="center" textRotation="90" wrapText="1"/>
    </xf>
    <xf numFmtId="0" fontId="21" fillId="34" borderId="12" xfId="0" applyFont="1" applyFill="1" applyBorder="1" applyAlignment="1">
      <alignment horizontal="center" vertical="center" textRotation="90" wrapText="1"/>
    </xf>
    <xf numFmtId="0" fontId="14" fillId="34" borderId="12" xfId="0" applyFont="1" applyFill="1" applyBorder="1" applyAlignment="1">
      <alignment horizontal="center" vertical="center" textRotation="90"/>
    </xf>
    <xf numFmtId="0" fontId="21" fillId="35" borderId="12" xfId="0" applyFont="1" applyFill="1" applyBorder="1" applyAlignment="1">
      <alignment horizontal="center" vertical="center" textRotation="90" wrapText="1"/>
    </xf>
    <xf numFmtId="0" fontId="21" fillId="36" borderId="12" xfId="0" applyFont="1" applyFill="1" applyBorder="1" applyAlignment="1">
      <alignment horizontal="center" vertical="center" textRotation="90" wrapText="1"/>
    </xf>
    <xf numFmtId="0" fontId="21" fillId="37" borderId="13" xfId="0" applyFont="1" applyFill="1" applyBorder="1" applyAlignment="1">
      <alignment horizontal="center" vertical="center" textRotation="90" wrapText="1"/>
    </xf>
    <xf numFmtId="0" fontId="21" fillId="37" borderId="17" xfId="0" applyFont="1" applyFill="1" applyBorder="1" applyAlignment="1">
      <alignment horizontal="center" vertical="center" textRotation="90" wrapText="1"/>
    </xf>
    <xf numFmtId="0" fontId="21" fillId="38" borderId="13" xfId="0" applyFont="1" applyFill="1" applyBorder="1" applyAlignment="1">
      <alignment horizontal="center" vertical="center" textRotation="90" wrapText="1"/>
    </xf>
    <xf numFmtId="0" fontId="21" fillId="38" borderId="17" xfId="0" applyFont="1" applyFill="1" applyBorder="1" applyAlignment="1">
      <alignment horizontal="center" vertical="center" textRotation="90" wrapText="1"/>
    </xf>
    <xf numFmtId="0" fontId="2" fillId="16" borderId="12" xfId="0" applyFont="1" applyFill="1" applyBorder="1" applyAlignment="1">
      <alignment horizontal="center" vertical="center" textRotation="90" wrapText="1"/>
    </xf>
    <xf numFmtId="0" fontId="2" fillId="9" borderId="12" xfId="0" applyFont="1" applyFill="1" applyBorder="1" applyAlignment="1">
      <alignment horizontal="center" vertical="center" textRotation="90" wrapText="1"/>
    </xf>
    <xf numFmtId="0" fontId="2" fillId="45" borderId="12" xfId="0" applyFont="1" applyFill="1" applyBorder="1" applyAlignment="1">
      <alignment horizontal="center" vertical="center" textRotation="90" wrapText="1"/>
    </xf>
    <xf numFmtId="0" fontId="5" fillId="44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 textRotation="90"/>
    </xf>
    <xf numFmtId="0" fontId="8" fillId="44" borderId="14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left" wrapText="1"/>
    </xf>
    <xf numFmtId="0" fontId="5" fillId="44" borderId="22" xfId="0" applyFont="1" applyFill="1" applyBorder="1" applyAlignment="1">
      <alignment horizontal="center" vertical="center" wrapText="1"/>
    </xf>
    <xf numFmtId="0" fontId="5" fillId="44" borderId="23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5" fillId="44" borderId="20" xfId="0" applyFont="1" applyFill="1" applyBorder="1" applyAlignment="1">
      <alignment horizontal="center" vertical="center" wrapText="1"/>
    </xf>
    <xf numFmtId="0" fontId="5" fillId="44" borderId="24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  <xf numFmtId="0" fontId="24" fillId="44" borderId="13" xfId="0" applyFont="1" applyFill="1" applyBorder="1" applyAlignment="1">
      <alignment horizontal="center" vertical="center" wrapText="1"/>
    </xf>
    <xf numFmtId="0" fontId="24" fillId="44" borderId="17" xfId="0" applyFont="1" applyFill="1" applyBorder="1" applyAlignment="1">
      <alignment horizontal="center" vertical="center" wrapText="1"/>
    </xf>
    <xf numFmtId="0" fontId="24" fillId="44" borderId="15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hs.local\audit%20reports\SFHS%20EES%20CONSOLIDATED\2013%20CONS\2013_%20EES%20CONSOLI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(Fac at Top)"/>
      <sheetName val="raw data"/>
      <sheetName val="emp counts"/>
    </sheetNames>
    <sheetDataSet>
      <sheetData sheetId="1">
        <row r="35">
          <cell r="C35">
            <v>5</v>
          </cell>
        </row>
        <row r="37">
          <cell r="C37">
            <v>4</v>
          </cell>
        </row>
        <row r="38">
          <cell r="C38">
            <v>4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2</v>
          </cell>
        </row>
        <row r="42">
          <cell r="C42">
            <v>4</v>
          </cell>
        </row>
        <row r="43">
          <cell r="C43">
            <v>4</v>
          </cell>
        </row>
        <row r="44">
          <cell r="C44">
            <v>4</v>
          </cell>
        </row>
        <row r="45">
          <cell r="C45">
            <v>2</v>
          </cell>
        </row>
        <row r="46">
          <cell r="C46">
            <v>4</v>
          </cell>
        </row>
        <row r="47">
          <cell r="C47">
            <v>5</v>
          </cell>
        </row>
        <row r="48">
          <cell r="C48">
            <v>3</v>
          </cell>
        </row>
        <row r="49">
          <cell r="C49">
            <v>1</v>
          </cell>
        </row>
        <row r="50">
          <cell r="C50">
            <v>4</v>
          </cell>
        </row>
        <row r="51">
          <cell r="C51">
            <v>4</v>
          </cell>
        </row>
        <row r="52">
          <cell r="C52">
            <v>4</v>
          </cell>
        </row>
        <row r="53">
          <cell r="C53">
            <v>5</v>
          </cell>
        </row>
        <row r="54">
          <cell r="C54">
            <v>4</v>
          </cell>
        </row>
        <row r="55">
          <cell r="C55">
            <v>5</v>
          </cell>
        </row>
        <row r="56">
          <cell r="C56">
            <v>4</v>
          </cell>
        </row>
        <row r="57">
          <cell r="C57">
            <v>5</v>
          </cell>
        </row>
        <row r="58">
          <cell r="C58">
            <v>2</v>
          </cell>
        </row>
        <row r="59">
          <cell r="C59">
            <v>3</v>
          </cell>
        </row>
        <row r="60">
          <cell r="C60">
            <v>4</v>
          </cell>
        </row>
        <row r="61">
          <cell r="C61">
            <v>4</v>
          </cell>
        </row>
        <row r="62">
          <cell r="C62">
            <v>5</v>
          </cell>
        </row>
        <row r="63">
          <cell r="C63">
            <v>4</v>
          </cell>
        </row>
        <row r="64">
          <cell r="C64">
            <v>4</v>
          </cell>
        </row>
        <row r="65">
          <cell r="C65">
            <v>4</v>
          </cell>
        </row>
        <row r="66">
          <cell r="C66">
            <v>4</v>
          </cell>
        </row>
        <row r="67">
          <cell r="C67">
            <v>4</v>
          </cell>
        </row>
        <row r="68">
          <cell r="C68">
            <v>3</v>
          </cell>
        </row>
        <row r="69">
          <cell r="C69">
            <v>5</v>
          </cell>
        </row>
        <row r="70">
          <cell r="C70">
            <v>3</v>
          </cell>
        </row>
        <row r="71">
          <cell r="C71">
            <v>3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4</v>
          </cell>
        </row>
        <row r="75">
          <cell r="C75">
            <v>3</v>
          </cell>
        </row>
        <row r="76">
          <cell r="C76">
            <v>4</v>
          </cell>
        </row>
        <row r="78">
          <cell r="C78">
            <v>3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3</v>
          </cell>
        </row>
        <row r="82">
          <cell r="C82">
            <v>2</v>
          </cell>
        </row>
        <row r="83">
          <cell r="C83">
            <v>5</v>
          </cell>
        </row>
        <row r="84">
          <cell r="C84">
            <v>4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4</v>
          </cell>
        </row>
        <row r="88">
          <cell r="C88">
            <v>4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3</v>
          </cell>
        </row>
        <row r="92">
          <cell r="C92">
            <v>3</v>
          </cell>
        </row>
        <row r="93">
          <cell r="C93">
            <v>5</v>
          </cell>
        </row>
        <row r="94">
          <cell r="C94">
            <v>2</v>
          </cell>
        </row>
        <row r="95">
          <cell r="C95">
            <v>4</v>
          </cell>
        </row>
        <row r="96">
          <cell r="C96">
            <v>4</v>
          </cell>
        </row>
        <row r="97">
          <cell r="C97">
            <v>5</v>
          </cell>
        </row>
        <row r="98">
          <cell r="C98">
            <v>4</v>
          </cell>
        </row>
        <row r="99">
          <cell r="C99">
            <v>4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3</v>
          </cell>
        </row>
        <row r="103">
          <cell r="C103">
            <v>4</v>
          </cell>
        </row>
        <row r="104">
          <cell r="C104">
            <v>5</v>
          </cell>
        </row>
        <row r="105">
          <cell r="C105">
            <v>4</v>
          </cell>
        </row>
        <row r="106">
          <cell r="C106">
            <v>2</v>
          </cell>
        </row>
        <row r="107">
          <cell r="C107">
            <v>3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4</v>
          </cell>
        </row>
        <row r="111">
          <cell r="C111">
            <v>4</v>
          </cell>
        </row>
        <row r="112">
          <cell r="C112">
            <v>4</v>
          </cell>
        </row>
        <row r="113">
          <cell r="C113">
            <v>4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4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4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4</v>
          </cell>
        </row>
        <row r="123">
          <cell r="C123">
            <v>1</v>
          </cell>
        </row>
        <row r="125">
          <cell r="C125">
            <v>1</v>
          </cell>
        </row>
        <row r="126">
          <cell r="C126">
            <v>3</v>
          </cell>
        </row>
        <row r="127">
          <cell r="C127">
            <v>5</v>
          </cell>
        </row>
        <row r="128">
          <cell r="C128">
            <v>4</v>
          </cell>
        </row>
        <row r="129">
          <cell r="C129">
            <v>1</v>
          </cell>
        </row>
        <row r="130">
          <cell r="C130">
            <v>2</v>
          </cell>
        </row>
        <row r="131">
          <cell r="C131">
            <v>5</v>
          </cell>
        </row>
        <row r="132">
          <cell r="C132">
            <v>1</v>
          </cell>
        </row>
        <row r="133">
          <cell r="C133">
            <v>5</v>
          </cell>
        </row>
        <row r="134">
          <cell r="C134">
            <v>3</v>
          </cell>
        </row>
        <row r="135">
          <cell r="C135">
            <v>4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3</v>
          </cell>
        </row>
        <row r="144">
          <cell r="C144">
            <v>4</v>
          </cell>
        </row>
        <row r="145">
          <cell r="C145">
            <v>4</v>
          </cell>
        </row>
        <row r="147">
          <cell r="C147">
            <v>4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1</v>
          </cell>
        </row>
        <row r="151">
          <cell r="C151">
            <v>4</v>
          </cell>
        </row>
        <row r="152">
          <cell r="C152">
            <v>3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4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4</v>
          </cell>
        </row>
        <row r="161">
          <cell r="C161">
            <v>4</v>
          </cell>
        </row>
        <row r="162">
          <cell r="C162">
            <v>4</v>
          </cell>
        </row>
        <row r="163">
          <cell r="C163">
            <v>4</v>
          </cell>
        </row>
        <row r="164">
          <cell r="C164">
            <v>4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4</v>
          </cell>
        </row>
        <row r="168">
          <cell r="C168">
            <v>5</v>
          </cell>
        </row>
        <row r="169">
          <cell r="C169">
            <v>2</v>
          </cell>
        </row>
        <row r="170">
          <cell r="C170">
            <v>4</v>
          </cell>
        </row>
        <row r="171">
          <cell r="C171">
            <v>4</v>
          </cell>
        </row>
        <row r="172">
          <cell r="C172">
            <v>4</v>
          </cell>
        </row>
        <row r="173">
          <cell r="C173">
            <v>5</v>
          </cell>
        </row>
        <row r="174">
          <cell r="C174">
            <v>3</v>
          </cell>
        </row>
        <row r="175">
          <cell r="C175">
            <v>4</v>
          </cell>
        </row>
        <row r="176">
          <cell r="C176">
            <v>5</v>
          </cell>
        </row>
        <row r="177">
          <cell r="C177">
            <v>4</v>
          </cell>
        </row>
        <row r="178">
          <cell r="C178">
            <v>4</v>
          </cell>
        </row>
        <row r="179">
          <cell r="C179">
            <v>3</v>
          </cell>
        </row>
        <row r="180">
          <cell r="C180">
            <v>4</v>
          </cell>
        </row>
        <row r="181">
          <cell r="C181">
            <v>3</v>
          </cell>
        </row>
        <row r="182">
          <cell r="C182">
            <v>3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2</v>
          </cell>
        </row>
        <row r="186">
          <cell r="C186">
            <v>4</v>
          </cell>
        </row>
        <row r="187">
          <cell r="C187">
            <v>3</v>
          </cell>
        </row>
        <row r="188">
          <cell r="C188">
            <v>4</v>
          </cell>
        </row>
        <row r="189">
          <cell r="C189">
            <v>3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3</v>
          </cell>
        </row>
        <row r="193">
          <cell r="C193">
            <v>5</v>
          </cell>
        </row>
        <row r="194">
          <cell r="C194">
            <v>4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3</v>
          </cell>
        </row>
        <row r="199">
          <cell r="C199">
            <v>3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4</v>
          </cell>
        </row>
        <row r="205">
          <cell r="C205">
            <v>4</v>
          </cell>
        </row>
        <row r="206">
          <cell r="C206">
            <v>5</v>
          </cell>
        </row>
        <row r="207">
          <cell r="C207">
            <v>3</v>
          </cell>
        </row>
        <row r="208">
          <cell r="C208">
            <v>5</v>
          </cell>
        </row>
        <row r="209">
          <cell r="C209">
            <v>3</v>
          </cell>
        </row>
        <row r="210">
          <cell r="C210">
            <v>4</v>
          </cell>
        </row>
        <row r="211">
          <cell r="C211">
            <v>2</v>
          </cell>
        </row>
        <row r="212">
          <cell r="C212">
            <v>4</v>
          </cell>
        </row>
        <row r="214">
          <cell r="C214">
            <v>3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3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4</v>
          </cell>
        </row>
        <row r="223">
          <cell r="C223">
            <v>4</v>
          </cell>
        </row>
        <row r="224">
          <cell r="C224">
            <v>4</v>
          </cell>
        </row>
        <row r="225">
          <cell r="C225">
            <v>3</v>
          </cell>
        </row>
        <row r="226">
          <cell r="C226">
            <v>2</v>
          </cell>
        </row>
        <row r="227">
          <cell r="C227">
            <v>4</v>
          </cell>
        </row>
        <row r="228">
          <cell r="C228">
            <v>2</v>
          </cell>
        </row>
        <row r="229">
          <cell r="C229">
            <v>5</v>
          </cell>
        </row>
        <row r="230">
          <cell r="C230">
            <v>3</v>
          </cell>
        </row>
        <row r="231">
          <cell r="C231">
            <v>3</v>
          </cell>
        </row>
        <row r="232">
          <cell r="C232">
            <v>5</v>
          </cell>
        </row>
        <row r="233">
          <cell r="C233">
            <v>3</v>
          </cell>
        </row>
        <row r="234">
          <cell r="C234">
            <v>2</v>
          </cell>
        </row>
        <row r="235">
          <cell r="C235">
            <v>4</v>
          </cell>
        </row>
        <row r="236">
          <cell r="C236">
            <v>4</v>
          </cell>
        </row>
        <row r="237">
          <cell r="C237">
            <v>2</v>
          </cell>
        </row>
        <row r="238">
          <cell r="C238">
            <v>3</v>
          </cell>
        </row>
        <row r="239">
          <cell r="C239">
            <v>5</v>
          </cell>
        </row>
        <row r="240">
          <cell r="C240">
            <v>1</v>
          </cell>
        </row>
        <row r="241">
          <cell r="C241">
            <v>5</v>
          </cell>
        </row>
        <row r="242">
          <cell r="C242">
            <v>3</v>
          </cell>
        </row>
        <row r="243">
          <cell r="C243">
            <v>4</v>
          </cell>
        </row>
        <row r="244">
          <cell r="C244">
            <v>4</v>
          </cell>
        </row>
        <row r="245">
          <cell r="C245">
            <v>4</v>
          </cell>
        </row>
        <row r="246">
          <cell r="C246">
            <v>4</v>
          </cell>
        </row>
        <row r="247">
          <cell r="C247">
            <v>1</v>
          </cell>
        </row>
        <row r="248">
          <cell r="C248">
            <v>3</v>
          </cell>
        </row>
        <row r="249">
          <cell r="C249">
            <v>5</v>
          </cell>
        </row>
        <row r="250">
          <cell r="C250">
            <v>3</v>
          </cell>
        </row>
        <row r="251">
          <cell r="C251">
            <v>4</v>
          </cell>
        </row>
        <row r="252">
          <cell r="C252">
            <v>4</v>
          </cell>
        </row>
        <row r="253">
          <cell r="C253">
            <v>4</v>
          </cell>
        </row>
        <row r="254">
          <cell r="C254">
            <v>5</v>
          </cell>
        </row>
        <row r="255">
          <cell r="C255">
            <v>4</v>
          </cell>
        </row>
        <row r="256">
          <cell r="C256">
            <v>4</v>
          </cell>
        </row>
        <row r="257">
          <cell r="C257">
            <v>4</v>
          </cell>
        </row>
        <row r="258">
          <cell r="C258">
            <v>3</v>
          </cell>
        </row>
        <row r="259">
          <cell r="C259">
            <v>3</v>
          </cell>
        </row>
        <row r="260">
          <cell r="C260">
            <v>5</v>
          </cell>
        </row>
        <row r="261">
          <cell r="C261">
            <v>5</v>
          </cell>
        </row>
        <row r="262">
          <cell r="C262">
            <v>4</v>
          </cell>
        </row>
        <row r="263">
          <cell r="C263">
            <v>4</v>
          </cell>
        </row>
        <row r="264">
          <cell r="C264">
            <v>5</v>
          </cell>
        </row>
        <row r="265">
          <cell r="C265">
            <v>4</v>
          </cell>
        </row>
        <row r="266">
          <cell r="C266">
            <v>4</v>
          </cell>
        </row>
        <row r="267">
          <cell r="C267">
            <v>3</v>
          </cell>
        </row>
        <row r="268">
          <cell r="C268">
            <v>4</v>
          </cell>
        </row>
        <row r="269">
          <cell r="C269">
            <v>4</v>
          </cell>
        </row>
        <row r="270">
          <cell r="C270">
            <v>5</v>
          </cell>
        </row>
        <row r="271">
          <cell r="C271">
            <v>5</v>
          </cell>
        </row>
        <row r="272">
          <cell r="C272">
            <v>4</v>
          </cell>
        </row>
        <row r="273">
          <cell r="C273">
            <v>3</v>
          </cell>
        </row>
        <row r="274">
          <cell r="C274">
            <v>4</v>
          </cell>
        </row>
        <row r="275">
          <cell r="C275">
            <v>4</v>
          </cell>
        </row>
        <row r="276">
          <cell r="C276">
            <v>4</v>
          </cell>
        </row>
        <row r="277">
          <cell r="C277">
            <v>4</v>
          </cell>
        </row>
        <row r="278">
          <cell r="C278">
            <v>4</v>
          </cell>
        </row>
        <row r="279">
          <cell r="C279">
            <v>4</v>
          </cell>
        </row>
        <row r="280">
          <cell r="C280">
            <v>3</v>
          </cell>
        </row>
        <row r="281">
          <cell r="C281">
            <v>4</v>
          </cell>
        </row>
        <row r="282">
          <cell r="C282">
            <v>3</v>
          </cell>
        </row>
        <row r="283">
          <cell r="C283">
            <v>4</v>
          </cell>
        </row>
        <row r="284">
          <cell r="C284">
            <v>4</v>
          </cell>
        </row>
        <row r="285">
          <cell r="C285">
            <v>4</v>
          </cell>
        </row>
        <row r="286">
          <cell r="C286">
            <v>3</v>
          </cell>
        </row>
        <row r="287">
          <cell r="C287">
            <v>3</v>
          </cell>
        </row>
        <row r="288">
          <cell r="C288">
            <v>5</v>
          </cell>
        </row>
        <row r="289">
          <cell r="C289">
            <v>4</v>
          </cell>
        </row>
        <row r="290">
          <cell r="C290">
            <v>5</v>
          </cell>
        </row>
        <row r="291">
          <cell r="C291">
            <v>5</v>
          </cell>
        </row>
        <row r="292">
          <cell r="C292">
            <v>3</v>
          </cell>
        </row>
        <row r="293">
          <cell r="C293">
            <v>3</v>
          </cell>
        </row>
        <row r="294">
          <cell r="C294">
            <v>4</v>
          </cell>
        </row>
        <row r="295">
          <cell r="C295">
            <v>3</v>
          </cell>
        </row>
        <row r="296">
          <cell r="C296">
            <v>5</v>
          </cell>
        </row>
        <row r="297">
          <cell r="C297">
            <v>3</v>
          </cell>
        </row>
        <row r="298">
          <cell r="C298">
            <v>2</v>
          </cell>
        </row>
        <row r="299">
          <cell r="C299">
            <v>4</v>
          </cell>
        </row>
        <row r="300">
          <cell r="C300">
            <v>3</v>
          </cell>
        </row>
        <row r="301">
          <cell r="C301">
            <v>5</v>
          </cell>
        </row>
        <row r="302">
          <cell r="C302">
            <v>3</v>
          </cell>
        </row>
        <row r="303">
          <cell r="C303">
            <v>3</v>
          </cell>
        </row>
        <row r="304">
          <cell r="C304">
            <v>3</v>
          </cell>
        </row>
        <row r="305">
          <cell r="C305">
            <v>4</v>
          </cell>
        </row>
        <row r="306">
          <cell r="C306">
            <v>5</v>
          </cell>
        </row>
        <row r="307">
          <cell r="C307">
            <v>5</v>
          </cell>
        </row>
        <row r="308">
          <cell r="C308">
            <v>5</v>
          </cell>
        </row>
        <row r="309">
          <cell r="C309">
            <v>4</v>
          </cell>
        </row>
        <row r="310">
          <cell r="C310">
            <v>3</v>
          </cell>
        </row>
        <row r="311">
          <cell r="C311">
            <v>5</v>
          </cell>
        </row>
        <row r="312">
          <cell r="C312">
            <v>5</v>
          </cell>
        </row>
        <row r="313">
          <cell r="C313">
            <v>2</v>
          </cell>
        </row>
        <row r="314">
          <cell r="C314">
            <v>4</v>
          </cell>
        </row>
        <row r="315">
          <cell r="C315">
            <v>4</v>
          </cell>
        </row>
        <row r="316">
          <cell r="C316">
            <v>4</v>
          </cell>
        </row>
        <row r="317">
          <cell r="C317">
            <v>3</v>
          </cell>
        </row>
        <row r="318">
          <cell r="C318">
            <v>4</v>
          </cell>
        </row>
        <row r="319">
          <cell r="C319">
            <v>5</v>
          </cell>
        </row>
        <row r="320">
          <cell r="C320">
            <v>5</v>
          </cell>
        </row>
        <row r="321">
          <cell r="C321">
            <v>5</v>
          </cell>
        </row>
        <row r="322">
          <cell r="C322">
            <v>2</v>
          </cell>
        </row>
        <row r="323">
          <cell r="C323">
            <v>4</v>
          </cell>
        </row>
        <row r="324">
          <cell r="C324">
            <v>3</v>
          </cell>
        </row>
        <row r="325">
          <cell r="C325">
            <v>3</v>
          </cell>
        </row>
        <row r="326">
          <cell r="C326">
            <v>3</v>
          </cell>
        </row>
        <row r="327">
          <cell r="C327">
            <v>5</v>
          </cell>
        </row>
        <row r="328">
          <cell r="C328">
            <v>4</v>
          </cell>
        </row>
        <row r="329">
          <cell r="C329">
            <v>2</v>
          </cell>
        </row>
        <row r="330">
          <cell r="C330">
            <v>4</v>
          </cell>
        </row>
        <row r="331">
          <cell r="C331">
            <v>2</v>
          </cell>
        </row>
        <row r="332">
          <cell r="C332">
            <v>2</v>
          </cell>
        </row>
        <row r="333">
          <cell r="C333">
            <v>2</v>
          </cell>
        </row>
        <row r="334">
          <cell r="C334">
            <v>4</v>
          </cell>
        </row>
        <row r="335">
          <cell r="C335">
            <v>4</v>
          </cell>
        </row>
        <row r="336">
          <cell r="C336">
            <v>5</v>
          </cell>
        </row>
        <row r="337">
          <cell r="C337">
            <v>5</v>
          </cell>
        </row>
        <row r="338">
          <cell r="C338">
            <v>2</v>
          </cell>
        </row>
        <row r="339">
          <cell r="C339">
            <v>3</v>
          </cell>
        </row>
        <row r="340">
          <cell r="C340">
            <v>3</v>
          </cell>
        </row>
        <row r="341">
          <cell r="C341">
            <v>4</v>
          </cell>
        </row>
        <row r="342">
          <cell r="C342">
            <v>4</v>
          </cell>
        </row>
        <row r="343">
          <cell r="C343">
            <v>4</v>
          </cell>
        </row>
        <row r="344">
          <cell r="C344">
            <v>4</v>
          </cell>
        </row>
        <row r="345">
          <cell r="C345">
            <v>5</v>
          </cell>
        </row>
        <row r="346">
          <cell r="C346">
            <v>1</v>
          </cell>
        </row>
        <row r="347">
          <cell r="C347">
            <v>4</v>
          </cell>
        </row>
        <row r="348">
          <cell r="C348">
            <v>4</v>
          </cell>
        </row>
        <row r="349">
          <cell r="C349">
            <v>4</v>
          </cell>
        </row>
        <row r="350">
          <cell r="C350">
            <v>4</v>
          </cell>
        </row>
        <row r="351">
          <cell r="C351">
            <v>3</v>
          </cell>
        </row>
        <row r="352">
          <cell r="C352">
            <v>3</v>
          </cell>
        </row>
        <row r="353">
          <cell r="C353">
            <v>3</v>
          </cell>
        </row>
        <row r="354">
          <cell r="C354">
            <v>2</v>
          </cell>
        </row>
        <row r="355">
          <cell r="C355">
            <v>3</v>
          </cell>
        </row>
        <row r="356">
          <cell r="C356">
            <v>5</v>
          </cell>
        </row>
        <row r="357">
          <cell r="C357">
            <v>4</v>
          </cell>
        </row>
        <row r="358">
          <cell r="C358">
            <v>5</v>
          </cell>
        </row>
        <row r="359">
          <cell r="C359">
            <v>4</v>
          </cell>
        </row>
        <row r="360">
          <cell r="C360">
            <v>3</v>
          </cell>
        </row>
        <row r="361">
          <cell r="C361">
            <v>4</v>
          </cell>
        </row>
        <row r="362">
          <cell r="C362">
            <v>3</v>
          </cell>
        </row>
        <row r="363">
          <cell r="C363">
            <v>3</v>
          </cell>
        </row>
        <row r="364">
          <cell r="C364">
            <v>5</v>
          </cell>
        </row>
        <row r="365">
          <cell r="C365">
            <v>5</v>
          </cell>
        </row>
        <row r="366">
          <cell r="C366">
            <v>5</v>
          </cell>
        </row>
        <row r="367">
          <cell r="C367">
            <v>1</v>
          </cell>
        </row>
        <row r="368">
          <cell r="C368">
            <v>3</v>
          </cell>
        </row>
        <row r="369">
          <cell r="C369">
            <v>2</v>
          </cell>
        </row>
        <row r="370">
          <cell r="C370">
            <v>4</v>
          </cell>
        </row>
        <row r="371">
          <cell r="C371">
            <v>4</v>
          </cell>
        </row>
        <row r="372">
          <cell r="C372">
            <v>4</v>
          </cell>
        </row>
        <row r="373">
          <cell r="C373">
            <v>3</v>
          </cell>
        </row>
        <row r="374">
          <cell r="C374">
            <v>3</v>
          </cell>
        </row>
        <row r="375">
          <cell r="C375">
            <v>4</v>
          </cell>
        </row>
        <row r="376">
          <cell r="C376">
            <v>4</v>
          </cell>
        </row>
        <row r="377">
          <cell r="C377">
            <v>3</v>
          </cell>
        </row>
        <row r="378">
          <cell r="C378">
            <v>5</v>
          </cell>
        </row>
        <row r="379">
          <cell r="C379">
            <v>3</v>
          </cell>
        </row>
        <row r="380">
          <cell r="C380">
            <v>3</v>
          </cell>
        </row>
        <row r="381">
          <cell r="C381">
            <v>5</v>
          </cell>
        </row>
        <row r="382">
          <cell r="C382">
            <v>3</v>
          </cell>
        </row>
        <row r="383">
          <cell r="C383">
            <v>5</v>
          </cell>
        </row>
        <row r="384">
          <cell r="C384">
            <v>5</v>
          </cell>
        </row>
        <row r="385">
          <cell r="C385">
            <v>5</v>
          </cell>
        </row>
        <row r="387">
          <cell r="C387">
            <v>4</v>
          </cell>
        </row>
        <row r="388">
          <cell r="C388">
            <v>4</v>
          </cell>
        </row>
        <row r="389">
          <cell r="C389">
            <v>4</v>
          </cell>
        </row>
        <row r="390">
          <cell r="C390">
            <v>4</v>
          </cell>
        </row>
        <row r="391">
          <cell r="C391">
            <v>4</v>
          </cell>
        </row>
        <row r="392">
          <cell r="C392">
            <v>4</v>
          </cell>
        </row>
        <row r="393">
          <cell r="C393">
            <v>4</v>
          </cell>
        </row>
        <row r="394">
          <cell r="C394">
            <v>4</v>
          </cell>
        </row>
        <row r="395">
          <cell r="C395">
            <v>1</v>
          </cell>
        </row>
        <row r="396">
          <cell r="C396">
            <v>2</v>
          </cell>
        </row>
        <row r="397">
          <cell r="C397">
            <v>3</v>
          </cell>
        </row>
        <row r="398">
          <cell r="C398">
            <v>4</v>
          </cell>
        </row>
        <row r="399">
          <cell r="C399">
            <v>5</v>
          </cell>
        </row>
        <row r="400">
          <cell r="C400">
            <v>4</v>
          </cell>
        </row>
        <row r="401">
          <cell r="C401">
            <v>4</v>
          </cell>
        </row>
        <row r="402">
          <cell r="C402">
            <v>4</v>
          </cell>
        </row>
        <row r="403">
          <cell r="C403">
            <v>4</v>
          </cell>
        </row>
        <row r="404">
          <cell r="C404">
            <v>4</v>
          </cell>
        </row>
        <row r="405">
          <cell r="C405">
            <v>3</v>
          </cell>
        </row>
        <row r="406">
          <cell r="C406">
            <v>3</v>
          </cell>
        </row>
        <row r="407">
          <cell r="C407">
            <v>4</v>
          </cell>
        </row>
        <row r="408">
          <cell r="C408">
            <v>3</v>
          </cell>
        </row>
        <row r="409">
          <cell r="C409">
            <v>5</v>
          </cell>
        </row>
        <row r="410">
          <cell r="C410">
            <v>3</v>
          </cell>
        </row>
        <row r="411">
          <cell r="C411">
            <v>4</v>
          </cell>
        </row>
        <row r="412">
          <cell r="C412">
            <v>3</v>
          </cell>
        </row>
        <row r="413">
          <cell r="C413">
            <v>5</v>
          </cell>
        </row>
        <row r="414">
          <cell r="C414">
            <v>1</v>
          </cell>
        </row>
        <row r="415">
          <cell r="C415">
            <v>2</v>
          </cell>
        </row>
        <row r="416">
          <cell r="C416">
            <v>4</v>
          </cell>
        </row>
        <row r="417">
          <cell r="C417">
            <v>5</v>
          </cell>
        </row>
        <row r="418">
          <cell r="C418">
            <v>4</v>
          </cell>
        </row>
        <row r="419">
          <cell r="C419">
            <v>5</v>
          </cell>
        </row>
        <row r="421">
          <cell r="C421">
            <v>1</v>
          </cell>
        </row>
        <row r="422">
          <cell r="C422">
            <v>3</v>
          </cell>
        </row>
        <row r="423">
          <cell r="C423">
            <v>4</v>
          </cell>
        </row>
        <row r="424">
          <cell r="C424">
            <v>2</v>
          </cell>
        </row>
        <row r="425">
          <cell r="C425">
            <v>4</v>
          </cell>
        </row>
        <row r="426">
          <cell r="C426">
            <v>4</v>
          </cell>
        </row>
        <row r="427">
          <cell r="C427">
            <v>5</v>
          </cell>
        </row>
        <row r="428">
          <cell r="C428">
            <v>3</v>
          </cell>
        </row>
        <row r="429">
          <cell r="C429">
            <v>4</v>
          </cell>
        </row>
        <row r="430">
          <cell r="C430">
            <v>5</v>
          </cell>
        </row>
        <row r="431">
          <cell r="C431">
            <v>1</v>
          </cell>
        </row>
        <row r="432">
          <cell r="C432">
            <v>3</v>
          </cell>
        </row>
        <row r="433">
          <cell r="C433">
            <v>5</v>
          </cell>
        </row>
        <row r="434">
          <cell r="C434">
            <v>5</v>
          </cell>
        </row>
        <row r="435">
          <cell r="C435">
            <v>4</v>
          </cell>
        </row>
        <row r="436">
          <cell r="C436">
            <v>5</v>
          </cell>
        </row>
        <row r="437">
          <cell r="C437">
            <v>4</v>
          </cell>
        </row>
        <row r="438">
          <cell r="C438">
            <v>3</v>
          </cell>
        </row>
        <row r="439">
          <cell r="C439">
            <v>4</v>
          </cell>
        </row>
        <row r="440">
          <cell r="C440">
            <v>4</v>
          </cell>
        </row>
        <row r="442">
          <cell r="C442">
            <v>5</v>
          </cell>
        </row>
        <row r="443">
          <cell r="C443">
            <v>4</v>
          </cell>
        </row>
        <row r="444">
          <cell r="C444">
            <v>2</v>
          </cell>
        </row>
        <row r="445">
          <cell r="C445">
            <v>4</v>
          </cell>
        </row>
        <row r="446">
          <cell r="C446">
            <v>3</v>
          </cell>
        </row>
        <row r="447">
          <cell r="C447">
            <v>3</v>
          </cell>
        </row>
        <row r="448">
          <cell r="C448">
            <v>3</v>
          </cell>
        </row>
        <row r="449">
          <cell r="C449">
            <v>1</v>
          </cell>
        </row>
        <row r="450">
          <cell r="C450">
            <v>4</v>
          </cell>
        </row>
        <row r="451">
          <cell r="C451">
            <v>2</v>
          </cell>
        </row>
        <row r="452">
          <cell r="C452">
            <v>2</v>
          </cell>
        </row>
        <row r="453">
          <cell r="C453">
            <v>3</v>
          </cell>
        </row>
        <row r="454">
          <cell r="C454">
            <v>5</v>
          </cell>
        </row>
        <row r="455">
          <cell r="C455">
            <v>2</v>
          </cell>
        </row>
        <row r="456">
          <cell r="C456">
            <v>5</v>
          </cell>
        </row>
        <row r="457">
          <cell r="C457">
            <v>5</v>
          </cell>
        </row>
        <row r="458">
          <cell r="C458">
            <v>5</v>
          </cell>
        </row>
        <row r="459">
          <cell r="C459">
            <v>5</v>
          </cell>
        </row>
        <row r="460">
          <cell r="C460">
            <v>4</v>
          </cell>
        </row>
        <row r="461">
          <cell r="C461">
            <v>4</v>
          </cell>
        </row>
        <row r="462">
          <cell r="C462">
            <v>4</v>
          </cell>
        </row>
        <row r="463">
          <cell r="C463">
            <v>5</v>
          </cell>
        </row>
        <row r="464">
          <cell r="C464">
            <v>5</v>
          </cell>
        </row>
        <row r="465">
          <cell r="C465">
            <v>3</v>
          </cell>
        </row>
        <row r="466">
          <cell r="C466">
            <v>4</v>
          </cell>
        </row>
        <row r="467">
          <cell r="C467">
            <v>5</v>
          </cell>
        </row>
        <row r="468">
          <cell r="C468">
            <v>5</v>
          </cell>
        </row>
        <row r="469">
          <cell r="C469">
            <v>5</v>
          </cell>
        </row>
        <row r="470">
          <cell r="C470">
            <v>5</v>
          </cell>
        </row>
        <row r="471">
          <cell r="C471">
            <v>4</v>
          </cell>
        </row>
        <row r="472">
          <cell r="C472">
            <v>5</v>
          </cell>
        </row>
        <row r="473">
          <cell r="C473">
            <v>4</v>
          </cell>
        </row>
        <row r="474">
          <cell r="C474">
            <v>4</v>
          </cell>
        </row>
        <row r="475">
          <cell r="C475">
            <v>3</v>
          </cell>
        </row>
        <row r="476">
          <cell r="C476">
            <v>4</v>
          </cell>
        </row>
        <row r="477">
          <cell r="C477">
            <v>3</v>
          </cell>
        </row>
        <row r="478">
          <cell r="C478">
            <v>4</v>
          </cell>
        </row>
        <row r="479">
          <cell r="C479">
            <v>3</v>
          </cell>
        </row>
        <row r="480">
          <cell r="C480">
            <v>4</v>
          </cell>
        </row>
        <row r="481">
          <cell r="C481">
            <v>4</v>
          </cell>
        </row>
        <row r="482">
          <cell r="C482">
            <v>5</v>
          </cell>
        </row>
        <row r="483">
          <cell r="C483">
            <v>5</v>
          </cell>
        </row>
        <row r="484">
          <cell r="C484">
            <v>3</v>
          </cell>
        </row>
        <row r="485">
          <cell r="C485">
            <v>5</v>
          </cell>
        </row>
        <row r="486">
          <cell r="C486">
            <v>1</v>
          </cell>
        </row>
        <row r="487">
          <cell r="C487">
            <v>4</v>
          </cell>
        </row>
        <row r="488">
          <cell r="C488">
            <v>5</v>
          </cell>
        </row>
        <row r="489">
          <cell r="C489">
            <v>3</v>
          </cell>
        </row>
        <row r="491">
          <cell r="C491">
            <v>3</v>
          </cell>
        </row>
        <row r="492">
          <cell r="C492">
            <v>1</v>
          </cell>
        </row>
        <row r="493">
          <cell r="C493">
            <v>3</v>
          </cell>
        </row>
        <row r="494">
          <cell r="C494">
            <v>4</v>
          </cell>
        </row>
        <row r="495">
          <cell r="C495">
            <v>3</v>
          </cell>
        </row>
        <row r="496">
          <cell r="C496">
            <v>4</v>
          </cell>
        </row>
        <row r="497">
          <cell r="C497">
            <v>4</v>
          </cell>
        </row>
        <row r="498">
          <cell r="C498">
            <v>5</v>
          </cell>
        </row>
        <row r="499">
          <cell r="C499">
            <v>4</v>
          </cell>
        </row>
        <row r="500">
          <cell r="C500">
            <v>4</v>
          </cell>
        </row>
        <row r="501">
          <cell r="C501">
            <v>3</v>
          </cell>
        </row>
        <row r="502">
          <cell r="C502">
            <v>1</v>
          </cell>
        </row>
        <row r="503">
          <cell r="C503">
            <v>1</v>
          </cell>
        </row>
        <row r="504">
          <cell r="C504">
            <v>2</v>
          </cell>
        </row>
        <row r="505">
          <cell r="C505">
            <v>1</v>
          </cell>
        </row>
        <row r="506">
          <cell r="C506">
            <v>3</v>
          </cell>
        </row>
        <row r="507">
          <cell r="C507">
            <v>5</v>
          </cell>
        </row>
        <row r="508">
          <cell r="C508">
            <v>4</v>
          </cell>
        </row>
        <row r="509">
          <cell r="C509">
            <v>5</v>
          </cell>
        </row>
        <row r="510">
          <cell r="C510">
            <v>4</v>
          </cell>
        </row>
        <row r="511">
          <cell r="C511">
            <v>5</v>
          </cell>
        </row>
        <row r="512">
          <cell r="C512">
            <v>2</v>
          </cell>
        </row>
        <row r="513">
          <cell r="C513">
            <v>5</v>
          </cell>
        </row>
        <row r="514">
          <cell r="C514">
            <v>4</v>
          </cell>
        </row>
        <row r="515">
          <cell r="C515">
            <v>3</v>
          </cell>
        </row>
        <row r="516">
          <cell r="C516">
            <v>4</v>
          </cell>
        </row>
        <row r="517">
          <cell r="C517">
            <v>5</v>
          </cell>
        </row>
        <row r="518">
          <cell r="C518">
            <v>4</v>
          </cell>
        </row>
        <row r="519">
          <cell r="C519">
            <v>3</v>
          </cell>
        </row>
        <row r="520">
          <cell r="C520">
            <v>3</v>
          </cell>
        </row>
        <row r="521">
          <cell r="C521">
            <v>3</v>
          </cell>
        </row>
        <row r="522">
          <cell r="C522">
            <v>1</v>
          </cell>
        </row>
        <row r="523">
          <cell r="C523">
            <v>4</v>
          </cell>
        </row>
        <row r="525">
          <cell r="C525">
            <v>1</v>
          </cell>
        </row>
        <row r="526">
          <cell r="C526">
            <v>3</v>
          </cell>
        </row>
        <row r="527">
          <cell r="C527">
            <v>2</v>
          </cell>
        </row>
        <row r="528">
          <cell r="C528">
            <v>2</v>
          </cell>
        </row>
        <row r="529">
          <cell r="C529">
            <v>5</v>
          </cell>
        </row>
        <row r="530">
          <cell r="C530">
            <v>5</v>
          </cell>
        </row>
        <row r="531">
          <cell r="C531">
            <v>1</v>
          </cell>
        </row>
        <row r="532">
          <cell r="C532">
            <v>1</v>
          </cell>
        </row>
        <row r="533">
          <cell r="C533">
            <v>5</v>
          </cell>
        </row>
        <row r="534">
          <cell r="C534">
            <v>3</v>
          </cell>
        </row>
        <row r="535">
          <cell r="C535">
            <v>4</v>
          </cell>
        </row>
        <row r="536">
          <cell r="C536">
            <v>3</v>
          </cell>
        </row>
        <row r="537">
          <cell r="C537">
            <v>4</v>
          </cell>
        </row>
        <row r="538">
          <cell r="C538">
            <v>1</v>
          </cell>
        </row>
        <row r="539">
          <cell r="C539">
            <v>3</v>
          </cell>
        </row>
        <row r="540">
          <cell r="C540">
            <v>4</v>
          </cell>
        </row>
        <row r="541">
          <cell r="C541">
            <v>4</v>
          </cell>
        </row>
        <row r="542">
          <cell r="C542">
            <v>1</v>
          </cell>
        </row>
        <row r="543">
          <cell r="C543">
            <v>3</v>
          </cell>
        </row>
        <row r="544">
          <cell r="C544">
            <v>5</v>
          </cell>
        </row>
        <row r="545">
          <cell r="C545">
            <v>4</v>
          </cell>
        </row>
        <row r="546">
          <cell r="C546">
            <v>2</v>
          </cell>
        </row>
        <row r="547">
          <cell r="C547">
            <v>3</v>
          </cell>
        </row>
        <row r="548">
          <cell r="C548">
            <v>4</v>
          </cell>
        </row>
        <row r="549">
          <cell r="C549">
            <v>4</v>
          </cell>
        </row>
        <row r="551">
          <cell r="C551">
            <v>4</v>
          </cell>
        </row>
        <row r="552">
          <cell r="C552">
            <v>3</v>
          </cell>
        </row>
        <row r="553">
          <cell r="C553">
            <v>1</v>
          </cell>
        </row>
        <row r="554">
          <cell r="C554">
            <v>5</v>
          </cell>
        </row>
        <row r="555">
          <cell r="C555">
            <v>1</v>
          </cell>
        </row>
        <row r="556">
          <cell r="C556">
            <v>4</v>
          </cell>
        </row>
        <row r="557">
          <cell r="C557">
            <v>5</v>
          </cell>
        </row>
        <row r="558">
          <cell r="C558">
            <v>1</v>
          </cell>
        </row>
        <row r="559">
          <cell r="C559">
            <v>3</v>
          </cell>
        </row>
        <row r="560">
          <cell r="C560">
            <v>4</v>
          </cell>
        </row>
        <row r="561">
          <cell r="C561">
            <v>5</v>
          </cell>
        </row>
        <row r="562">
          <cell r="C562">
            <v>4</v>
          </cell>
        </row>
        <row r="563">
          <cell r="C563">
            <v>4</v>
          </cell>
        </row>
        <row r="564">
          <cell r="C564">
            <v>2</v>
          </cell>
        </row>
        <row r="565">
          <cell r="C565">
            <v>3</v>
          </cell>
        </row>
        <row r="566">
          <cell r="C566">
            <v>4</v>
          </cell>
        </row>
        <row r="567">
          <cell r="C567">
            <v>2</v>
          </cell>
        </row>
        <row r="568">
          <cell r="C568">
            <v>2</v>
          </cell>
        </row>
        <row r="569">
          <cell r="C569">
            <v>3</v>
          </cell>
        </row>
        <row r="570">
          <cell r="C57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00390625" style="58" customWidth="1"/>
    <col min="2" max="2" width="84.57421875" style="58" customWidth="1"/>
    <col min="3" max="13" width="13.7109375" style="60" customWidth="1"/>
    <col min="14" max="14" width="15.8515625" style="60" customWidth="1"/>
    <col min="15" max="19" width="10.57421875" style="61" customWidth="1"/>
    <col min="20" max="16384" width="9.140625" style="60" customWidth="1"/>
  </cols>
  <sheetData>
    <row r="1" ht="29.25">
      <c r="B1" s="59" t="s">
        <v>34</v>
      </c>
    </row>
    <row r="2" spans="1:19" ht="85.5" customHeight="1">
      <c r="A2" s="62"/>
      <c r="B2" s="63" t="s">
        <v>35</v>
      </c>
      <c r="C2" s="28" t="s">
        <v>36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41</v>
      </c>
      <c r="I2" s="28" t="s">
        <v>42</v>
      </c>
      <c r="J2" s="28" t="s">
        <v>43</v>
      </c>
      <c r="K2" s="28" t="s">
        <v>44</v>
      </c>
      <c r="L2" s="28" t="s">
        <v>45</v>
      </c>
      <c r="M2" s="29" t="s">
        <v>46</v>
      </c>
      <c r="N2" s="28" t="s">
        <v>47</v>
      </c>
      <c r="O2" s="31" t="s">
        <v>48</v>
      </c>
      <c r="P2" s="31" t="s">
        <v>49</v>
      </c>
      <c r="Q2" s="31" t="s">
        <v>50</v>
      </c>
      <c r="R2" s="31" t="s">
        <v>51</v>
      </c>
      <c r="S2" s="31" t="s">
        <v>52</v>
      </c>
    </row>
    <row r="3" spans="1:19" ht="21.75" customHeight="1">
      <c r="A3" s="62"/>
      <c r="B3" s="64" t="s">
        <v>53</v>
      </c>
      <c r="C3" s="26">
        <v>33</v>
      </c>
      <c r="D3" s="26">
        <f>COUNT('[1]raw data'!C35:C54)+1</f>
        <v>20</v>
      </c>
      <c r="E3" s="26">
        <f>COUNT('[1]raw data'!C55:C135)+2</f>
        <v>81</v>
      </c>
      <c r="F3" s="26">
        <f>COUNT('[1]raw data'!C136:C204)+2</f>
        <v>69</v>
      </c>
      <c r="G3" s="26">
        <f>COUNT('[1]raw data'!C205:C222)+2</f>
        <v>19</v>
      </c>
      <c r="H3" s="26">
        <f>COUNT('[1]raw data'!C223:C310)</f>
        <v>88</v>
      </c>
      <c r="I3" s="26">
        <f>COUNT('[1]raw data'!C311:C377)</f>
        <v>67</v>
      </c>
      <c r="J3" s="26">
        <f>COUNT('[1]raw data'!C378:C449)+3</f>
        <v>72</v>
      </c>
      <c r="K3" s="26">
        <f>COUNT('[1]raw data'!C450:C501)+1</f>
        <v>52</v>
      </c>
      <c r="L3" s="26">
        <f>COUNT('[1]raw data'!C502:C553)+2</f>
        <v>52</v>
      </c>
      <c r="M3" s="27">
        <f>COUNT('[1]raw data'!C554:C570)</f>
        <v>17</v>
      </c>
      <c r="N3" s="26">
        <f>SUM(C3:M3)</f>
        <v>570</v>
      </c>
      <c r="O3" s="33">
        <v>437</v>
      </c>
      <c r="P3" s="33">
        <v>473</v>
      </c>
      <c r="Q3" s="32">
        <v>517</v>
      </c>
      <c r="R3" s="32">
        <v>579</v>
      </c>
      <c r="S3" s="33">
        <v>470</v>
      </c>
    </row>
    <row r="4" spans="1:19" ht="21.75" customHeight="1">
      <c r="A4" s="62"/>
      <c r="B4" s="64" t="s">
        <v>54</v>
      </c>
      <c r="C4" s="26">
        <v>68</v>
      </c>
      <c r="D4" s="26">
        <v>70</v>
      </c>
      <c r="E4" s="26">
        <v>129</v>
      </c>
      <c r="F4" s="26">
        <v>147</v>
      </c>
      <c r="G4" s="26">
        <v>74</v>
      </c>
      <c r="H4" s="26">
        <v>134</v>
      </c>
      <c r="I4" s="26">
        <v>98</v>
      </c>
      <c r="J4" s="26">
        <v>102</v>
      </c>
      <c r="K4" s="26">
        <v>155</v>
      </c>
      <c r="L4" s="26">
        <v>155</v>
      </c>
      <c r="M4" s="27">
        <v>100</v>
      </c>
      <c r="N4" s="26">
        <f>SUM(C4:M4)</f>
        <v>1232</v>
      </c>
      <c r="O4" s="33">
        <v>1058</v>
      </c>
      <c r="P4" s="33">
        <v>1060</v>
      </c>
      <c r="Q4" s="32">
        <v>1123</v>
      </c>
      <c r="R4" s="32">
        <v>1206</v>
      </c>
      <c r="S4" s="33">
        <v>1156</v>
      </c>
    </row>
    <row r="5" spans="1:19" ht="21.75" customHeight="1">
      <c r="A5" s="24"/>
      <c r="B5" s="25" t="s">
        <v>55</v>
      </c>
      <c r="C5" s="30">
        <f>C3/C4</f>
        <v>0.4852941176470588</v>
      </c>
      <c r="D5" s="30">
        <f aca="true" t="shared" si="0" ref="D5:M5">D3/D4</f>
        <v>0.2857142857142857</v>
      </c>
      <c r="E5" s="30">
        <f t="shared" si="0"/>
        <v>0.627906976744186</v>
      </c>
      <c r="F5" s="30">
        <f t="shared" si="0"/>
        <v>0.46938775510204084</v>
      </c>
      <c r="G5" s="30">
        <f t="shared" si="0"/>
        <v>0.25675675675675674</v>
      </c>
      <c r="H5" s="30">
        <f t="shared" si="0"/>
        <v>0.6567164179104478</v>
      </c>
      <c r="I5" s="30">
        <f t="shared" si="0"/>
        <v>0.6836734693877551</v>
      </c>
      <c r="J5" s="30">
        <f t="shared" si="0"/>
        <v>0.7058823529411765</v>
      </c>
      <c r="K5" s="30">
        <f t="shared" si="0"/>
        <v>0.33548387096774196</v>
      </c>
      <c r="L5" s="30">
        <f t="shared" si="0"/>
        <v>0.33548387096774196</v>
      </c>
      <c r="M5" s="30">
        <f t="shared" si="0"/>
        <v>0.17</v>
      </c>
      <c r="N5" s="30">
        <f>N3/N4</f>
        <v>0.46266233766233766</v>
      </c>
      <c r="O5" s="35">
        <v>0.41304347826086957</v>
      </c>
      <c r="P5" s="35">
        <v>0.43462262799253826</v>
      </c>
      <c r="Q5" s="34">
        <v>0.4603739982190561</v>
      </c>
      <c r="R5" s="34">
        <v>0.48009950248756217</v>
      </c>
      <c r="S5" s="35">
        <v>0.40657439446366783</v>
      </c>
    </row>
    <row r="6" spans="1:19" ht="31.5" customHeight="1">
      <c r="A6" s="148" t="s">
        <v>0</v>
      </c>
      <c r="B6" s="65" t="s">
        <v>22</v>
      </c>
      <c r="C6" s="16">
        <v>3.12</v>
      </c>
      <c r="D6" s="16">
        <v>4.17</v>
      </c>
      <c r="E6" s="16">
        <v>3.86</v>
      </c>
      <c r="F6" s="16">
        <v>3.76</v>
      </c>
      <c r="G6" s="16">
        <v>3.77</v>
      </c>
      <c r="H6" s="16">
        <v>3.49</v>
      </c>
      <c r="I6" s="16">
        <v>3.84</v>
      </c>
      <c r="J6" s="16">
        <v>3.91</v>
      </c>
      <c r="K6" s="16">
        <v>3.95</v>
      </c>
      <c r="L6" s="16">
        <v>3.35</v>
      </c>
      <c r="M6" s="66">
        <v>3.63</v>
      </c>
      <c r="N6" s="16">
        <f>AVERAGE(C6:M6)</f>
        <v>3.7136363636363643</v>
      </c>
      <c r="O6" s="67">
        <v>3.6</v>
      </c>
      <c r="P6" s="67">
        <v>3.852818181818181</v>
      </c>
      <c r="Q6" s="67">
        <v>3.772727272727273</v>
      </c>
      <c r="R6" s="67">
        <v>3.783272727272727</v>
      </c>
      <c r="S6" s="67">
        <v>3.4954545454545456</v>
      </c>
    </row>
    <row r="7" spans="1:19" ht="27" customHeight="1">
      <c r="A7" s="149"/>
      <c r="B7" s="65" t="s">
        <v>7</v>
      </c>
      <c r="C7" s="16">
        <v>3.24</v>
      </c>
      <c r="D7" s="16">
        <v>3.98</v>
      </c>
      <c r="E7" s="16">
        <v>3.84</v>
      </c>
      <c r="F7" s="16">
        <v>3.73</v>
      </c>
      <c r="G7" s="16">
        <v>3.86</v>
      </c>
      <c r="H7" s="16">
        <v>3.57</v>
      </c>
      <c r="I7" s="16">
        <v>3.73</v>
      </c>
      <c r="J7" s="16">
        <v>3.96</v>
      </c>
      <c r="K7" s="16">
        <v>3.86</v>
      </c>
      <c r="L7" s="16">
        <v>3.4</v>
      </c>
      <c r="M7" s="66">
        <v>3.62</v>
      </c>
      <c r="N7" s="16">
        <f aca="true" t="shared" si="1" ref="N7:N34">AVERAGE(C7:M7)</f>
        <v>3.708181818181818</v>
      </c>
      <c r="O7" s="67">
        <v>3.62</v>
      </c>
      <c r="P7" s="67">
        <v>3.8724545454545463</v>
      </c>
      <c r="Q7" s="67">
        <v>3.7409999999999997</v>
      </c>
      <c r="R7" s="67">
        <v>3.8699</v>
      </c>
      <c r="S7" s="67">
        <v>3.5681818181818183</v>
      </c>
    </row>
    <row r="8" spans="1:19" ht="39" customHeight="1">
      <c r="A8" s="149"/>
      <c r="B8" s="65" t="s">
        <v>8</v>
      </c>
      <c r="C8" s="16">
        <v>2.92</v>
      </c>
      <c r="D8" s="16">
        <v>3.02</v>
      </c>
      <c r="E8" s="16">
        <v>2.83</v>
      </c>
      <c r="F8" s="16">
        <v>3.36</v>
      </c>
      <c r="G8" s="16">
        <v>3.43</v>
      </c>
      <c r="H8" s="16">
        <v>3.15</v>
      </c>
      <c r="I8" s="16">
        <v>3.15</v>
      </c>
      <c r="J8" s="16">
        <v>2.92</v>
      </c>
      <c r="K8" s="16">
        <v>3.7</v>
      </c>
      <c r="L8" s="16">
        <v>2.73</v>
      </c>
      <c r="M8" s="66">
        <v>2.58</v>
      </c>
      <c r="N8" s="16">
        <f t="shared" si="1"/>
        <v>3.071818181818181</v>
      </c>
      <c r="O8" s="67">
        <v>3.08</v>
      </c>
      <c r="P8" s="67">
        <v>3.2218181818181817</v>
      </c>
      <c r="Q8" s="67">
        <v>3.057</v>
      </c>
      <c r="R8" s="67">
        <v>3.3111000000000006</v>
      </c>
      <c r="S8" s="67">
        <v>2.850909090909091</v>
      </c>
    </row>
    <row r="9" spans="1:19" ht="39" customHeight="1">
      <c r="A9" s="149"/>
      <c r="B9" s="65" t="s">
        <v>56</v>
      </c>
      <c r="C9" s="16">
        <v>3.49</v>
      </c>
      <c r="D9" s="16">
        <v>2.89</v>
      </c>
      <c r="E9" s="16">
        <v>3.4</v>
      </c>
      <c r="F9" s="16">
        <v>3.78</v>
      </c>
      <c r="G9" s="16">
        <v>3.48</v>
      </c>
      <c r="H9" s="16">
        <v>3.52</v>
      </c>
      <c r="I9" s="16">
        <v>3.57</v>
      </c>
      <c r="J9" s="16">
        <v>3.3</v>
      </c>
      <c r="K9" s="16">
        <v>3.78</v>
      </c>
      <c r="L9" s="16">
        <v>3.55</v>
      </c>
      <c r="M9" s="66">
        <v>3.5</v>
      </c>
      <c r="N9" s="16">
        <f t="shared" si="1"/>
        <v>3.478181818181818</v>
      </c>
      <c r="O9" s="67">
        <v>3.46</v>
      </c>
      <c r="P9" s="67">
        <v>3.3935454545454546</v>
      </c>
      <c r="Q9" s="67">
        <v>3.444</v>
      </c>
      <c r="R9" s="67">
        <v>3.591</v>
      </c>
      <c r="S9" s="67">
        <v>2.9818181818181815</v>
      </c>
    </row>
    <row r="10" spans="1:19" ht="27" customHeight="1">
      <c r="A10" s="149"/>
      <c r="B10" s="65" t="s">
        <v>30</v>
      </c>
      <c r="C10" s="16">
        <v>2.63</v>
      </c>
      <c r="D10" s="16">
        <v>2.68</v>
      </c>
      <c r="E10" s="16">
        <v>2.34</v>
      </c>
      <c r="F10" s="16">
        <v>2.87</v>
      </c>
      <c r="G10" s="16">
        <v>2.61</v>
      </c>
      <c r="H10" s="16">
        <v>2.68</v>
      </c>
      <c r="I10" s="16">
        <v>3.07</v>
      </c>
      <c r="J10" s="16">
        <v>2.34</v>
      </c>
      <c r="K10" s="16">
        <v>2.68</v>
      </c>
      <c r="L10" s="16">
        <v>2.72</v>
      </c>
      <c r="M10" s="66">
        <v>3.37</v>
      </c>
      <c r="N10" s="16">
        <f t="shared" si="1"/>
        <v>2.726363636363636</v>
      </c>
      <c r="O10" s="67">
        <v>2.62</v>
      </c>
      <c r="P10" s="67">
        <v>3.1566363636363635</v>
      </c>
      <c r="Q10" s="67">
        <v>3.132</v>
      </c>
      <c r="R10" s="67">
        <v>3.3061</v>
      </c>
      <c r="S10" s="67">
        <v>3.7818181818181817</v>
      </c>
    </row>
    <row r="11" spans="1:19" ht="27" customHeight="1">
      <c r="A11" s="150"/>
      <c r="B11" s="65" t="s">
        <v>6</v>
      </c>
      <c r="C11" s="16">
        <v>3.58</v>
      </c>
      <c r="D11" s="16">
        <v>4.23</v>
      </c>
      <c r="E11" s="16">
        <v>3.92</v>
      </c>
      <c r="F11" s="16">
        <v>4.31</v>
      </c>
      <c r="G11" s="16">
        <v>4.25</v>
      </c>
      <c r="H11" s="16">
        <v>3.89</v>
      </c>
      <c r="I11" s="16">
        <v>4.22</v>
      </c>
      <c r="J11" s="16">
        <v>4.01</v>
      </c>
      <c r="K11" s="16">
        <v>4.05</v>
      </c>
      <c r="L11" s="16">
        <v>3.6</v>
      </c>
      <c r="M11" s="66">
        <v>4.02</v>
      </c>
      <c r="N11" s="16">
        <f t="shared" si="1"/>
        <v>4.007272727272727</v>
      </c>
      <c r="O11" s="67">
        <v>3.98</v>
      </c>
      <c r="P11" s="67">
        <v>4.083909090909091</v>
      </c>
      <c r="Q11" s="67">
        <v>4.017</v>
      </c>
      <c r="R11" s="67">
        <v>4.131200000000001</v>
      </c>
      <c r="S11" s="67">
        <v>3.7563636363636363</v>
      </c>
    </row>
    <row r="12" spans="1:19" ht="27" customHeight="1">
      <c r="A12" s="151" t="s">
        <v>1</v>
      </c>
      <c r="B12" s="68" t="s">
        <v>9</v>
      </c>
      <c r="C12" s="17">
        <v>3.86</v>
      </c>
      <c r="D12" s="17">
        <v>4.28</v>
      </c>
      <c r="E12" s="17">
        <v>4.1</v>
      </c>
      <c r="F12" s="17">
        <v>4.17</v>
      </c>
      <c r="G12" s="17">
        <v>4.09</v>
      </c>
      <c r="H12" s="17">
        <v>3.84</v>
      </c>
      <c r="I12" s="17">
        <v>4.16</v>
      </c>
      <c r="J12" s="17">
        <v>4.12</v>
      </c>
      <c r="K12" s="17">
        <v>4.08</v>
      </c>
      <c r="L12" s="17">
        <v>3.84</v>
      </c>
      <c r="M12" s="69">
        <v>3.98</v>
      </c>
      <c r="N12" s="17">
        <f t="shared" si="1"/>
        <v>4.047272727272726</v>
      </c>
      <c r="O12" s="70">
        <v>3.96</v>
      </c>
      <c r="P12" s="70">
        <v>4.083545454545455</v>
      </c>
      <c r="Q12" s="70">
        <v>4.009</v>
      </c>
      <c r="R12" s="70">
        <v>4.091099999999999</v>
      </c>
      <c r="S12" s="70">
        <v>3.1545454545454543</v>
      </c>
    </row>
    <row r="13" spans="1:19" ht="27" customHeight="1">
      <c r="A13" s="151"/>
      <c r="B13" s="68" t="s">
        <v>10</v>
      </c>
      <c r="C13" s="17">
        <v>3</v>
      </c>
      <c r="D13" s="17">
        <v>3.35</v>
      </c>
      <c r="E13" s="17">
        <v>3.36</v>
      </c>
      <c r="F13" s="17">
        <v>3.62</v>
      </c>
      <c r="G13" s="17">
        <v>3.48</v>
      </c>
      <c r="H13" s="17">
        <v>3.33</v>
      </c>
      <c r="I13" s="17">
        <v>3.32</v>
      </c>
      <c r="J13" s="17">
        <v>3.06</v>
      </c>
      <c r="K13" s="17">
        <v>3.75</v>
      </c>
      <c r="L13" s="17">
        <v>2.91</v>
      </c>
      <c r="M13" s="69">
        <v>3.21</v>
      </c>
      <c r="N13" s="17">
        <f t="shared" si="1"/>
        <v>3.308181818181818</v>
      </c>
      <c r="O13" s="70">
        <v>3.27</v>
      </c>
      <c r="P13" s="70">
        <v>3.445090909090909</v>
      </c>
      <c r="Q13" s="70">
        <v>3.3269999999999995</v>
      </c>
      <c r="R13" s="70">
        <v>3.5099999999999993</v>
      </c>
      <c r="S13" s="70">
        <v>4.00909090909091</v>
      </c>
    </row>
    <row r="14" spans="1:19" ht="27" customHeight="1">
      <c r="A14" s="151"/>
      <c r="B14" s="68" t="s">
        <v>57</v>
      </c>
      <c r="C14" s="17">
        <v>4.24</v>
      </c>
      <c r="D14" s="17">
        <v>4.13</v>
      </c>
      <c r="E14" s="17">
        <v>4.09</v>
      </c>
      <c r="F14" s="17">
        <v>4.34</v>
      </c>
      <c r="G14" s="17">
        <v>4.14</v>
      </c>
      <c r="H14" s="17">
        <v>4.41</v>
      </c>
      <c r="I14" s="17">
        <v>4.03</v>
      </c>
      <c r="J14" s="17">
        <v>4.2</v>
      </c>
      <c r="K14" s="17">
        <v>4.31</v>
      </c>
      <c r="L14" s="17">
        <v>3.95</v>
      </c>
      <c r="M14" s="69">
        <v>4.15</v>
      </c>
      <c r="N14" s="17">
        <f t="shared" si="1"/>
        <v>4.180909090909092</v>
      </c>
      <c r="O14" s="70">
        <v>4.23</v>
      </c>
      <c r="P14" s="70">
        <v>4.179818181818181</v>
      </c>
      <c r="Q14" s="70">
        <v>4.232</v>
      </c>
      <c r="R14" s="70">
        <v>4.2548</v>
      </c>
      <c r="S14" s="70">
        <v>4.209090909090909</v>
      </c>
    </row>
    <row r="15" spans="1:19" ht="27" customHeight="1">
      <c r="A15" s="151"/>
      <c r="B15" s="68" t="s">
        <v>23</v>
      </c>
      <c r="C15" s="17">
        <v>4.26</v>
      </c>
      <c r="D15" s="17">
        <v>4.37</v>
      </c>
      <c r="E15" s="17">
        <v>4.35</v>
      </c>
      <c r="F15" s="17">
        <v>4.6</v>
      </c>
      <c r="G15" s="17">
        <v>4.3</v>
      </c>
      <c r="H15" s="17">
        <v>4.24</v>
      </c>
      <c r="I15" s="17">
        <v>4.47</v>
      </c>
      <c r="J15" s="17">
        <v>4.35</v>
      </c>
      <c r="K15" s="17">
        <v>4.45</v>
      </c>
      <c r="L15" s="17">
        <v>4.29</v>
      </c>
      <c r="M15" s="69">
        <v>4.37</v>
      </c>
      <c r="N15" s="17">
        <f t="shared" si="1"/>
        <v>4.368181818181818</v>
      </c>
      <c r="O15" s="70">
        <v>4.34</v>
      </c>
      <c r="P15" s="70">
        <v>4.257545454545454</v>
      </c>
      <c r="Q15" s="70">
        <v>4.2829999999999995</v>
      </c>
      <c r="R15" s="70">
        <v>4.3589</v>
      </c>
      <c r="S15" s="70">
        <v>4.120909090909091</v>
      </c>
    </row>
    <row r="16" spans="1:19" ht="27" customHeight="1">
      <c r="A16" s="152"/>
      <c r="B16" s="68" t="s">
        <v>11</v>
      </c>
      <c r="C16" s="17">
        <v>4.27</v>
      </c>
      <c r="D16" s="17">
        <v>4.28</v>
      </c>
      <c r="E16" s="17">
        <v>4.11</v>
      </c>
      <c r="F16" s="17">
        <v>4.52</v>
      </c>
      <c r="G16" s="17">
        <v>4.16</v>
      </c>
      <c r="H16" s="17">
        <v>4.2</v>
      </c>
      <c r="I16" s="17">
        <v>4.32</v>
      </c>
      <c r="J16" s="17">
        <v>4.26</v>
      </c>
      <c r="K16" s="17">
        <v>4.4</v>
      </c>
      <c r="L16" s="17">
        <v>4.16</v>
      </c>
      <c r="M16" s="69">
        <v>4.21</v>
      </c>
      <c r="N16" s="17">
        <f t="shared" si="1"/>
        <v>4.262727272727272</v>
      </c>
      <c r="O16" s="70">
        <v>4.24</v>
      </c>
      <c r="P16" s="70">
        <v>4.217272727272728</v>
      </c>
      <c r="Q16" s="70">
        <v>4.209</v>
      </c>
      <c r="R16" s="70">
        <v>4.2607</v>
      </c>
      <c r="S16" s="70">
        <v>3.505454545454546</v>
      </c>
    </row>
    <row r="17" spans="1:19" ht="27" customHeight="1">
      <c r="A17" s="153" t="s">
        <v>2</v>
      </c>
      <c r="B17" s="71" t="s">
        <v>24</v>
      </c>
      <c r="C17" s="18">
        <v>3.44</v>
      </c>
      <c r="D17" s="18">
        <v>3.59</v>
      </c>
      <c r="E17" s="18">
        <v>3.56</v>
      </c>
      <c r="F17" s="18">
        <v>3.83</v>
      </c>
      <c r="G17" s="18">
        <v>3.55</v>
      </c>
      <c r="H17" s="18">
        <v>3.86</v>
      </c>
      <c r="I17" s="18">
        <v>3.67</v>
      </c>
      <c r="J17" s="18">
        <v>3.54</v>
      </c>
      <c r="K17" s="18">
        <v>3.88</v>
      </c>
      <c r="L17" s="18">
        <v>3.77</v>
      </c>
      <c r="M17" s="72">
        <v>3.5</v>
      </c>
      <c r="N17" s="18">
        <f t="shared" si="1"/>
        <v>3.6536363636363642</v>
      </c>
      <c r="O17" s="73">
        <v>3.55</v>
      </c>
      <c r="P17" s="73">
        <v>3.684454545454545</v>
      </c>
      <c r="Q17" s="73">
        <v>3.624</v>
      </c>
      <c r="R17" s="73">
        <v>3.8266999999999998</v>
      </c>
      <c r="S17" s="73">
        <v>3.516363636363636</v>
      </c>
    </row>
    <row r="18" spans="1:19" ht="27" customHeight="1">
      <c r="A18" s="153"/>
      <c r="B18" s="71" t="s">
        <v>31</v>
      </c>
      <c r="C18" s="18">
        <v>3.25</v>
      </c>
      <c r="D18" s="18">
        <v>3.74</v>
      </c>
      <c r="E18" s="18">
        <v>3.69</v>
      </c>
      <c r="F18" s="18">
        <v>3.99</v>
      </c>
      <c r="G18" s="18">
        <v>3.82</v>
      </c>
      <c r="H18" s="18">
        <v>3.68</v>
      </c>
      <c r="I18" s="18">
        <v>3.77</v>
      </c>
      <c r="J18" s="18">
        <v>3.85</v>
      </c>
      <c r="K18" s="18">
        <v>4.1</v>
      </c>
      <c r="L18" s="18">
        <v>3.6</v>
      </c>
      <c r="M18" s="72">
        <v>3.65</v>
      </c>
      <c r="N18" s="18">
        <f t="shared" si="1"/>
        <v>3.74</v>
      </c>
      <c r="O18" s="73">
        <v>3.69</v>
      </c>
      <c r="P18" s="73">
        <v>3.827727272727273</v>
      </c>
      <c r="Q18" s="73">
        <v>3.7339999999999995</v>
      </c>
      <c r="R18" s="73">
        <v>3.8555</v>
      </c>
      <c r="S18" s="73">
        <v>2.8527272727272726</v>
      </c>
    </row>
    <row r="19" spans="1:19" ht="27" customHeight="1">
      <c r="A19" s="153"/>
      <c r="B19" s="71" t="s">
        <v>25</v>
      </c>
      <c r="C19" s="18">
        <v>2.61</v>
      </c>
      <c r="D19" s="18">
        <v>2.87</v>
      </c>
      <c r="E19" s="18">
        <v>2.96</v>
      </c>
      <c r="F19" s="18">
        <v>3.49</v>
      </c>
      <c r="G19" s="18">
        <v>3.51</v>
      </c>
      <c r="H19" s="18">
        <v>3.24</v>
      </c>
      <c r="I19" s="18">
        <v>3.1</v>
      </c>
      <c r="J19" s="18">
        <v>2.94</v>
      </c>
      <c r="K19" s="18">
        <v>3.51</v>
      </c>
      <c r="L19" s="18">
        <v>2.46</v>
      </c>
      <c r="M19" s="72">
        <v>2.98</v>
      </c>
      <c r="N19" s="18">
        <f t="shared" si="1"/>
        <v>3.060909090909091</v>
      </c>
      <c r="O19" s="73">
        <v>2.96</v>
      </c>
      <c r="P19" s="73">
        <v>3.282272727272727</v>
      </c>
      <c r="Q19" s="73">
        <v>3.162</v>
      </c>
      <c r="R19" s="73">
        <v>3.25745</v>
      </c>
      <c r="S19" s="73">
        <v>4.250909090909091</v>
      </c>
    </row>
    <row r="20" spans="1:19" ht="27" customHeight="1">
      <c r="A20" s="153"/>
      <c r="B20" s="71" t="s">
        <v>26</v>
      </c>
      <c r="C20" s="18">
        <v>4.19</v>
      </c>
      <c r="D20" s="18">
        <v>4.37</v>
      </c>
      <c r="E20" s="18">
        <v>4.25</v>
      </c>
      <c r="F20" s="18">
        <v>4.51</v>
      </c>
      <c r="G20" s="18">
        <v>4.32</v>
      </c>
      <c r="H20" s="18">
        <v>4.32</v>
      </c>
      <c r="I20" s="18">
        <v>4.43</v>
      </c>
      <c r="J20" s="18">
        <v>4.36</v>
      </c>
      <c r="K20" s="18">
        <v>4.38</v>
      </c>
      <c r="L20" s="18">
        <v>4.31</v>
      </c>
      <c r="M20" s="72">
        <v>4.19</v>
      </c>
      <c r="N20" s="18">
        <f t="shared" si="1"/>
        <v>4.33</v>
      </c>
      <c r="O20" s="73">
        <v>4.3</v>
      </c>
      <c r="P20" s="73">
        <v>4.224272727272727</v>
      </c>
      <c r="Q20" s="73">
        <v>4.352</v>
      </c>
      <c r="R20" s="73">
        <v>4.4678</v>
      </c>
      <c r="S20" s="73">
        <v>3.8481818181818173</v>
      </c>
    </row>
    <row r="21" spans="1:19" ht="27" customHeight="1">
      <c r="A21" s="153"/>
      <c r="B21" s="71" t="s">
        <v>12</v>
      </c>
      <c r="C21" s="18">
        <v>3.42</v>
      </c>
      <c r="D21" s="18">
        <v>3.59</v>
      </c>
      <c r="E21" s="18">
        <v>4.09</v>
      </c>
      <c r="F21" s="18">
        <v>4.17</v>
      </c>
      <c r="G21" s="18">
        <v>4</v>
      </c>
      <c r="H21" s="18">
        <v>3.97</v>
      </c>
      <c r="I21" s="18">
        <v>3.95</v>
      </c>
      <c r="J21" s="18">
        <v>3.69</v>
      </c>
      <c r="K21" s="18">
        <v>4.2</v>
      </c>
      <c r="L21" s="18">
        <v>3.65</v>
      </c>
      <c r="M21" s="72">
        <v>3.87</v>
      </c>
      <c r="N21" s="18">
        <f t="shared" si="1"/>
        <v>3.872727272727272</v>
      </c>
      <c r="O21" s="73">
        <v>3.79</v>
      </c>
      <c r="P21" s="73">
        <v>3.9339090909090904</v>
      </c>
      <c r="Q21" s="73">
        <v>3.9200000000000004</v>
      </c>
      <c r="R21" s="73">
        <v>4.1236999999999995</v>
      </c>
      <c r="S21" s="73">
        <v>2.984545454545455</v>
      </c>
    </row>
    <row r="22" spans="1:19" ht="28.5" customHeight="1">
      <c r="A22" s="154" t="s">
        <v>3</v>
      </c>
      <c r="B22" s="74" t="s">
        <v>13</v>
      </c>
      <c r="C22" s="19">
        <v>2.81</v>
      </c>
      <c r="D22" s="19">
        <v>3.13</v>
      </c>
      <c r="E22" s="19">
        <v>3.37</v>
      </c>
      <c r="F22" s="19">
        <v>3.2</v>
      </c>
      <c r="G22" s="19">
        <v>3.23</v>
      </c>
      <c r="H22" s="19">
        <v>3.2</v>
      </c>
      <c r="I22" s="19">
        <v>3.07</v>
      </c>
      <c r="J22" s="19">
        <v>2.67</v>
      </c>
      <c r="K22" s="19">
        <v>3.59</v>
      </c>
      <c r="L22" s="19">
        <v>2.87</v>
      </c>
      <c r="M22" s="75">
        <v>2.67</v>
      </c>
      <c r="N22" s="19">
        <f t="shared" si="1"/>
        <v>3.0736363636363637</v>
      </c>
      <c r="O22" s="76">
        <v>3.03</v>
      </c>
      <c r="P22" s="76">
        <v>3.429090909090909</v>
      </c>
      <c r="Q22" s="76">
        <v>3.224</v>
      </c>
      <c r="R22" s="76">
        <v>3.2129200000000004</v>
      </c>
      <c r="S22" s="76">
        <v>3.5527272727272727</v>
      </c>
    </row>
    <row r="23" spans="1:19" ht="27" customHeight="1">
      <c r="A23" s="154"/>
      <c r="B23" s="74" t="s">
        <v>14</v>
      </c>
      <c r="C23" s="19">
        <v>3.29</v>
      </c>
      <c r="D23" s="19">
        <v>3.81</v>
      </c>
      <c r="E23" s="19">
        <v>3.6</v>
      </c>
      <c r="F23" s="19">
        <v>3.68</v>
      </c>
      <c r="G23" s="19">
        <v>3.77</v>
      </c>
      <c r="H23" s="19">
        <v>3.63</v>
      </c>
      <c r="I23" s="19">
        <v>3.73</v>
      </c>
      <c r="J23" s="19">
        <v>3.45</v>
      </c>
      <c r="K23" s="19">
        <v>3.76</v>
      </c>
      <c r="L23" s="19">
        <v>3.42</v>
      </c>
      <c r="M23" s="75">
        <v>3.5</v>
      </c>
      <c r="N23" s="19">
        <f t="shared" si="1"/>
        <v>3.6036363636363635</v>
      </c>
      <c r="O23" s="76">
        <v>3.6</v>
      </c>
      <c r="P23" s="76">
        <v>3.745272727272727</v>
      </c>
      <c r="Q23" s="76">
        <v>3.6999999999999993</v>
      </c>
      <c r="R23" s="76">
        <v>3.844</v>
      </c>
      <c r="S23" s="76">
        <v>3.3227272727272723</v>
      </c>
    </row>
    <row r="24" spans="1:19" ht="27" customHeight="1">
      <c r="A24" s="154"/>
      <c r="B24" s="74" t="s">
        <v>15</v>
      </c>
      <c r="C24" s="19">
        <v>2.91</v>
      </c>
      <c r="D24" s="19">
        <v>3.53</v>
      </c>
      <c r="E24" s="19">
        <v>3.45</v>
      </c>
      <c r="F24" s="19">
        <v>3.71</v>
      </c>
      <c r="G24" s="19">
        <v>3.3</v>
      </c>
      <c r="H24" s="19">
        <v>3.27</v>
      </c>
      <c r="I24" s="19">
        <v>3.31</v>
      </c>
      <c r="J24" s="19">
        <v>3.11</v>
      </c>
      <c r="K24" s="19">
        <v>3.6</v>
      </c>
      <c r="L24" s="19">
        <v>3.12</v>
      </c>
      <c r="M24" s="75">
        <v>3.21</v>
      </c>
      <c r="N24" s="19">
        <f t="shared" si="1"/>
        <v>3.3200000000000003</v>
      </c>
      <c r="O24" s="76">
        <v>3.27</v>
      </c>
      <c r="P24" s="76">
        <v>3.527818181818182</v>
      </c>
      <c r="Q24" s="76">
        <v>3.4520000000000004</v>
      </c>
      <c r="R24" s="76">
        <v>3.6144</v>
      </c>
      <c r="S24" s="76">
        <v>3.675454545454546</v>
      </c>
    </row>
    <row r="25" spans="1:19" ht="36" customHeight="1">
      <c r="A25" s="154"/>
      <c r="B25" s="74" t="s">
        <v>16</v>
      </c>
      <c r="C25" s="19">
        <v>3.44</v>
      </c>
      <c r="D25" s="19">
        <v>3.8</v>
      </c>
      <c r="E25" s="19">
        <v>3.85</v>
      </c>
      <c r="F25" s="19">
        <v>4.13</v>
      </c>
      <c r="G25" s="19">
        <v>3.66</v>
      </c>
      <c r="H25" s="19">
        <v>3.79</v>
      </c>
      <c r="I25" s="19">
        <v>3.69</v>
      </c>
      <c r="J25" s="19">
        <v>3.67</v>
      </c>
      <c r="K25" s="19">
        <v>4.03</v>
      </c>
      <c r="L25" s="19">
        <v>3.56</v>
      </c>
      <c r="M25" s="75">
        <v>3.81</v>
      </c>
      <c r="N25" s="19">
        <f t="shared" si="1"/>
        <v>3.766363636363637</v>
      </c>
      <c r="O25" s="76">
        <v>3.72</v>
      </c>
      <c r="P25" s="76">
        <v>3.789636363636363</v>
      </c>
      <c r="Q25" s="76">
        <v>3.721</v>
      </c>
      <c r="R25" s="76">
        <v>3.8141</v>
      </c>
      <c r="S25" s="76">
        <v>3.056363636363636</v>
      </c>
    </row>
    <row r="26" spans="1:19" ht="27.75" customHeight="1">
      <c r="A26" s="154"/>
      <c r="B26" s="74" t="s">
        <v>27</v>
      </c>
      <c r="C26" s="19">
        <v>2.69</v>
      </c>
      <c r="D26" s="19">
        <v>3.15</v>
      </c>
      <c r="E26" s="19">
        <v>3.39</v>
      </c>
      <c r="F26" s="19">
        <v>3.67</v>
      </c>
      <c r="G26" s="19">
        <v>3.36</v>
      </c>
      <c r="H26" s="19">
        <v>3.36</v>
      </c>
      <c r="I26" s="19">
        <v>3.35</v>
      </c>
      <c r="J26" s="19">
        <v>2.94</v>
      </c>
      <c r="K26" s="19">
        <v>3.68</v>
      </c>
      <c r="L26" s="19">
        <v>2.97</v>
      </c>
      <c r="M26" s="75">
        <v>3.08</v>
      </c>
      <c r="N26" s="19">
        <f t="shared" si="1"/>
        <v>3.24</v>
      </c>
      <c r="O26" s="76">
        <v>3.17</v>
      </c>
      <c r="P26" s="76">
        <v>3.3936363636363636</v>
      </c>
      <c r="Q26" s="76">
        <v>3.253</v>
      </c>
      <c r="R26" s="76">
        <v>3.4351</v>
      </c>
      <c r="S26" s="76">
        <v>2.6172727272727276</v>
      </c>
    </row>
    <row r="27" spans="1:19" ht="27" customHeight="1">
      <c r="A27" s="155" t="s">
        <v>33</v>
      </c>
      <c r="B27" s="77" t="s">
        <v>17</v>
      </c>
      <c r="C27" s="20">
        <v>3.95</v>
      </c>
      <c r="D27" s="20">
        <v>4.41</v>
      </c>
      <c r="E27" s="20">
        <v>4.41</v>
      </c>
      <c r="F27" s="20">
        <v>4.44</v>
      </c>
      <c r="G27" s="20">
        <v>4.2</v>
      </c>
      <c r="H27" s="20">
        <v>4.33</v>
      </c>
      <c r="I27" s="20">
        <v>4.26</v>
      </c>
      <c r="J27" s="20">
        <v>4.3</v>
      </c>
      <c r="K27" s="20">
        <v>4.47</v>
      </c>
      <c r="L27" s="20">
        <v>4.09</v>
      </c>
      <c r="M27" s="78">
        <v>4.04</v>
      </c>
      <c r="N27" s="20">
        <f t="shared" si="1"/>
        <v>4.263636363636364</v>
      </c>
      <c r="O27" s="79">
        <v>4.24</v>
      </c>
      <c r="P27" s="79">
        <v>4.312272727272727</v>
      </c>
      <c r="Q27" s="79">
        <v>4.218000000000001</v>
      </c>
      <c r="R27" s="79">
        <v>4.3735</v>
      </c>
      <c r="S27" s="79">
        <v>4.076363636363637</v>
      </c>
    </row>
    <row r="28" spans="1:19" ht="27" customHeight="1">
      <c r="A28" s="156"/>
      <c r="B28" s="77" t="s">
        <v>32</v>
      </c>
      <c r="C28" s="20">
        <v>2.73</v>
      </c>
      <c r="D28" s="20">
        <v>3.85</v>
      </c>
      <c r="E28" s="20">
        <v>4.02</v>
      </c>
      <c r="F28" s="20">
        <v>3.53</v>
      </c>
      <c r="G28" s="20">
        <v>3.16</v>
      </c>
      <c r="H28" s="20">
        <v>3.35</v>
      </c>
      <c r="I28" s="20">
        <v>3.36</v>
      </c>
      <c r="J28" s="20">
        <v>3.09</v>
      </c>
      <c r="K28" s="20">
        <v>3.84</v>
      </c>
      <c r="L28" s="20">
        <v>3.54</v>
      </c>
      <c r="M28" s="78">
        <v>3.14</v>
      </c>
      <c r="N28" s="20">
        <f t="shared" si="1"/>
        <v>3.419090909090909</v>
      </c>
      <c r="O28" s="79">
        <v>3.36</v>
      </c>
      <c r="P28" s="79">
        <v>3.591545454545454</v>
      </c>
      <c r="Q28" s="79">
        <v>3.4419999999999993</v>
      </c>
      <c r="R28" s="79">
        <v>3.3063000000000002</v>
      </c>
      <c r="S28" s="79">
        <v>3.583636363636364</v>
      </c>
    </row>
    <row r="29" spans="1:19" ht="27" customHeight="1">
      <c r="A29" s="156"/>
      <c r="B29" s="77" t="s">
        <v>28</v>
      </c>
      <c r="C29" s="20">
        <v>3.39</v>
      </c>
      <c r="D29" s="20">
        <v>3.68</v>
      </c>
      <c r="E29" s="20">
        <v>3.53</v>
      </c>
      <c r="F29" s="20">
        <v>3.82</v>
      </c>
      <c r="G29" s="20">
        <v>3.95</v>
      </c>
      <c r="H29" s="20">
        <v>3.34</v>
      </c>
      <c r="I29" s="20">
        <v>3.69</v>
      </c>
      <c r="J29" s="20">
        <v>3.28</v>
      </c>
      <c r="K29" s="20">
        <v>4.11</v>
      </c>
      <c r="L29" s="20">
        <v>3.49</v>
      </c>
      <c r="M29" s="78">
        <v>3.33</v>
      </c>
      <c r="N29" s="20">
        <f t="shared" si="1"/>
        <v>3.6009090909090915</v>
      </c>
      <c r="O29" s="79">
        <v>3.54</v>
      </c>
      <c r="P29" s="79">
        <v>3.862</v>
      </c>
      <c r="Q29" s="79">
        <v>3.686</v>
      </c>
      <c r="R29" s="79">
        <v>3.879</v>
      </c>
      <c r="S29" s="79">
        <v>3.5954545454545452</v>
      </c>
    </row>
    <row r="30" spans="1:19" ht="27.75" customHeight="1">
      <c r="A30" s="156"/>
      <c r="B30" s="77" t="s">
        <v>18</v>
      </c>
      <c r="C30" s="20">
        <v>3.24</v>
      </c>
      <c r="D30" s="20">
        <v>3.81</v>
      </c>
      <c r="E30" s="20">
        <v>3.62</v>
      </c>
      <c r="F30" s="20">
        <v>3.99</v>
      </c>
      <c r="G30" s="20">
        <v>3.64</v>
      </c>
      <c r="H30" s="20">
        <v>3.71</v>
      </c>
      <c r="I30" s="20">
        <v>3.79</v>
      </c>
      <c r="J30" s="20">
        <v>3.49</v>
      </c>
      <c r="K30" s="20">
        <v>4.11</v>
      </c>
      <c r="L30" s="20">
        <v>3.37</v>
      </c>
      <c r="M30" s="78">
        <v>3.33</v>
      </c>
      <c r="N30" s="20">
        <f t="shared" si="1"/>
        <v>3.645454545454545</v>
      </c>
      <c r="O30" s="79">
        <v>3.61</v>
      </c>
      <c r="P30" s="79">
        <v>3.771963636363637</v>
      </c>
      <c r="Q30" s="79">
        <v>3.6470000000000007</v>
      </c>
      <c r="R30" s="79">
        <v>3.8167999999999997</v>
      </c>
      <c r="S30" s="79">
        <v>3.4618181818181815</v>
      </c>
    </row>
    <row r="31" spans="1:19" ht="27" customHeight="1">
      <c r="A31" s="157" t="s">
        <v>4</v>
      </c>
      <c r="B31" s="80" t="s">
        <v>19</v>
      </c>
      <c r="C31" s="21">
        <v>3.05</v>
      </c>
      <c r="D31" s="21">
        <v>3.94</v>
      </c>
      <c r="E31" s="21">
        <v>3.69</v>
      </c>
      <c r="F31" s="21">
        <v>4.05</v>
      </c>
      <c r="G31" s="21">
        <v>3.93</v>
      </c>
      <c r="H31" s="21">
        <v>3.68</v>
      </c>
      <c r="I31" s="21">
        <v>3.84</v>
      </c>
      <c r="J31" s="21">
        <v>3.5</v>
      </c>
      <c r="K31" s="21">
        <v>3.98</v>
      </c>
      <c r="L31" s="21">
        <v>3.22</v>
      </c>
      <c r="M31" s="81">
        <v>3.35</v>
      </c>
      <c r="N31" s="21">
        <f t="shared" si="1"/>
        <v>3.657272727272727</v>
      </c>
      <c r="O31" s="82">
        <v>3.64</v>
      </c>
      <c r="P31" s="82">
        <v>3.839272727272727</v>
      </c>
      <c r="Q31" s="82">
        <v>3.657</v>
      </c>
      <c r="R31" s="82">
        <v>3.7969999999999997</v>
      </c>
      <c r="S31" s="82">
        <v>3.27</v>
      </c>
    </row>
    <row r="32" spans="1:19" ht="27" customHeight="1">
      <c r="A32" s="158"/>
      <c r="B32" s="80" t="s">
        <v>20</v>
      </c>
      <c r="C32" s="21">
        <v>2.76</v>
      </c>
      <c r="D32" s="21">
        <v>3.76</v>
      </c>
      <c r="E32" s="21">
        <v>3.48</v>
      </c>
      <c r="F32" s="21">
        <v>3.98</v>
      </c>
      <c r="G32" s="21">
        <v>3.73</v>
      </c>
      <c r="H32" s="21">
        <v>3.46</v>
      </c>
      <c r="I32" s="21">
        <v>3.58</v>
      </c>
      <c r="J32" s="21">
        <v>3.55</v>
      </c>
      <c r="K32" s="21">
        <v>3.94</v>
      </c>
      <c r="L32" s="21">
        <v>3.01</v>
      </c>
      <c r="M32" s="81">
        <v>3.1</v>
      </c>
      <c r="N32" s="21">
        <f t="shared" si="1"/>
        <v>3.4863636363636363</v>
      </c>
      <c r="O32" s="82">
        <v>3.44</v>
      </c>
      <c r="P32" s="82">
        <v>3.6600909090909095</v>
      </c>
      <c r="Q32" s="82">
        <v>3.4509999999999996</v>
      </c>
      <c r="R32" s="82">
        <v>3.7303999999999995</v>
      </c>
      <c r="S32" s="82">
        <v>3.185454545454546</v>
      </c>
    </row>
    <row r="33" spans="1:19" ht="27" customHeight="1">
      <c r="A33" s="158"/>
      <c r="B33" s="80" t="s">
        <v>29</v>
      </c>
      <c r="C33" s="21">
        <v>2.92</v>
      </c>
      <c r="D33" s="21">
        <v>4.13</v>
      </c>
      <c r="E33" s="21">
        <v>3.92</v>
      </c>
      <c r="F33" s="21">
        <v>4.35</v>
      </c>
      <c r="G33" s="21">
        <v>3.84</v>
      </c>
      <c r="H33" s="21">
        <v>3.51</v>
      </c>
      <c r="I33" s="21">
        <v>3.57</v>
      </c>
      <c r="J33" s="21">
        <v>3.62</v>
      </c>
      <c r="K33" s="21">
        <v>4.02</v>
      </c>
      <c r="L33" s="21">
        <v>2.84</v>
      </c>
      <c r="M33" s="81">
        <v>3.38</v>
      </c>
      <c r="N33" s="21">
        <f t="shared" si="1"/>
        <v>3.6454545454545455</v>
      </c>
      <c r="O33" s="82">
        <v>3.6</v>
      </c>
      <c r="P33" s="82">
        <v>3.753418181818181</v>
      </c>
      <c r="Q33" s="82">
        <v>3.6089999999999995</v>
      </c>
      <c r="R33" s="82">
        <v>3.7717</v>
      </c>
      <c r="S33" s="82">
        <v>3.3054545454545448</v>
      </c>
    </row>
    <row r="34" spans="1:19" ht="27" customHeight="1">
      <c r="A34" s="158"/>
      <c r="B34" s="83" t="s">
        <v>21</v>
      </c>
      <c r="C34" s="22">
        <v>3.12</v>
      </c>
      <c r="D34" s="22">
        <v>3.77</v>
      </c>
      <c r="E34" s="22">
        <v>3.74</v>
      </c>
      <c r="F34" s="22">
        <v>4.05</v>
      </c>
      <c r="G34" s="22">
        <v>3.79</v>
      </c>
      <c r="H34" s="22">
        <v>3.57</v>
      </c>
      <c r="I34" s="22">
        <v>3.68</v>
      </c>
      <c r="J34" s="22">
        <v>3.61</v>
      </c>
      <c r="K34" s="22">
        <v>4.06</v>
      </c>
      <c r="L34" s="22">
        <v>3.18</v>
      </c>
      <c r="M34" s="84">
        <v>3.44</v>
      </c>
      <c r="N34" s="22">
        <f t="shared" si="1"/>
        <v>3.637272727272727</v>
      </c>
      <c r="O34" s="82">
        <v>3.58</v>
      </c>
      <c r="P34" s="82">
        <v>3.8863636363636362</v>
      </c>
      <c r="Q34" s="82">
        <v>3.6580000000000004</v>
      </c>
      <c r="R34" s="82">
        <v>3.9645999999999995</v>
      </c>
      <c r="S34" s="82">
        <v>3.450909090909091</v>
      </c>
    </row>
    <row r="35" spans="1:19" ht="27" customHeight="1">
      <c r="A35" s="85"/>
      <c r="B35" s="86" t="s">
        <v>58</v>
      </c>
      <c r="C35" s="87">
        <f>AVERAGE(C6:C34)</f>
        <v>3.304137931034483</v>
      </c>
      <c r="D35" s="23">
        <f aca="true" t="shared" si="2" ref="D35:N35">AVERAGE(D6:D34)</f>
        <v>3.734827586206896</v>
      </c>
      <c r="E35" s="23">
        <f t="shared" si="2"/>
        <v>3.6834482758620686</v>
      </c>
      <c r="F35" s="23">
        <f t="shared" si="2"/>
        <v>3.9189655172413786</v>
      </c>
      <c r="G35" s="23">
        <f t="shared" si="2"/>
        <v>3.73551724137931</v>
      </c>
      <c r="H35" s="23">
        <f t="shared" si="2"/>
        <v>3.6410344827586205</v>
      </c>
      <c r="I35" s="23">
        <f t="shared" si="2"/>
        <v>3.71448275862069</v>
      </c>
      <c r="J35" s="23">
        <f t="shared" si="2"/>
        <v>3.5548275862068963</v>
      </c>
      <c r="K35" s="23">
        <f t="shared" si="2"/>
        <v>3.9403448275862076</v>
      </c>
      <c r="L35" s="23">
        <f t="shared" si="2"/>
        <v>3.4127586206896563</v>
      </c>
      <c r="M35" s="88">
        <f t="shared" si="2"/>
        <v>3.524482758620689</v>
      </c>
      <c r="N35" s="23">
        <f t="shared" si="2"/>
        <v>3.6513479623824447</v>
      </c>
      <c r="O35" s="89"/>
      <c r="P35" s="60"/>
      <c r="Q35" s="60"/>
      <c r="R35" s="60"/>
      <c r="S35" s="60"/>
    </row>
    <row r="36" spans="1:19" ht="27" customHeight="1">
      <c r="A36" s="85"/>
      <c r="B36" s="86" t="s">
        <v>59</v>
      </c>
      <c r="C36" s="90">
        <f>C35/5</f>
        <v>0.6608275862068966</v>
      </c>
      <c r="D36" s="90">
        <f aca="true" t="shared" si="3" ref="D36:N36">D35/5</f>
        <v>0.7469655172413792</v>
      </c>
      <c r="E36" s="90">
        <f t="shared" si="3"/>
        <v>0.7366896551724137</v>
      </c>
      <c r="F36" s="90">
        <f t="shared" si="3"/>
        <v>0.7837931034482757</v>
      </c>
      <c r="G36" s="90">
        <f t="shared" si="3"/>
        <v>0.7471034482758621</v>
      </c>
      <c r="H36" s="90">
        <f t="shared" si="3"/>
        <v>0.7282068965517241</v>
      </c>
      <c r="I36" s="90">
        <f t="shared" si="3"/>
        <v>0.742896551724138</v>
      </c>
      <c r="J36" s="90">
        <f t="shared" si="3"/>
        <v>0.7109655172413792</v>
      </c>
      <c r="K36" s="90">
        <f t="shared" si="3"/>
        <v>0.7880689655172415</v>
      </c>
      <c r="L36" s="90">
        <f t="shared" si="3"/>
        <v>0.6825517241379313</v>
      </c>
      <c r="M36" s="91">
        <f t="shared" si="3"/>
        <v>0.7048965517241378</v>
      </c>
      <c r="N36" s="90">
        <f t="shared" si="3"/>
        <v>0.7302695924764889</v>
      </c>
      <c r="O36" s="60"/>
      <c r="P36" s="60"/>
      <c r="Q36" s="60"/>
      <c r="R36" s="60"/>
      <c r="S36" s="60"/>
    </row>
    <row r="37" spans="1:14" s="96" customFormat="1" ht="19.5">
      <c r="A37" s="92"/>
      <c r="B37" s="93" t="s">
        <v>60</v>
      </c>
      <c r="C37" s="94">
        <v>3.293368700265252</v>
      </c>
      <c r="D37" s="94">
        <v>3.6632860040567947</v>
      </c>
      <c r="E37" s="94">
        <v>3.5479818230419666</v>
      </c>
      <c r="F37" s="94">
        <v>3.6397877984084874</v>
      </c>
      <c r="G37" s="94">
        <v>3.6604774535809015</v>
      </c>
      <c r="H37" s="94">
        <v>3.514733542319748</v>
      </c>
      <c r="I37" s="94">
        <v>3.798663168415792</v>
      </c>
      <c r="J37" s="94">
        <v>3.4720689655172414</v>
      </c>
      <c r="K37" s="94">
        <v>4.0566749940735605</v>
      </c>
      <c r="L37" s="94">
        <v>3.4241379310344824</v>
      </c>
      <c r="M37" s="95">
        <v>3.570344827586207</v>
      </c>
      <c r="N37" s="94">
        <v>3.6037750189364033</v>
      </c>
    </row>
    <row r="38" spans="1:14" s="96" customFormat="1" ht="19.5">
      <c r="A38" s="97"/>
      <c r="B38" s="93" t="s">
        <v>61</v>
      </c>
      <c r="C38" s="98">
        <v>0.6586737400530505</v>
      </c>
      <c r="D38" s="98">
        <v>0.732657200811359</v>
      </c>
      <c r="E38" s="98">
        <v>0.7095963646083934</v>
      </c>
      <c r="F38" s="98">
        <v>0.7279575596816975</v>
      </c>
      <c r="G38" s="98">
        <v>0.7320954907161803</v>
      </c>
      <c r="H38" s="98">
        <v>0.7029467084639496</v>
      </c>
      <c r="I38" s="98">
        <v>0.7597326336831584</v>
      </c>
      <c r="J38" s="98">
        <v>0.6944137931034483</v>
      </c>
      <c r="K38" s="98">
        <v>0.811334998814712</v>
      </c>
      <c r="L38" s="98">
        <v>0.6848275862068964</v>
      </c>
      <c r="M38" s="99">
        <v>0.7140689655172414</v>
      </c>
      <c r="N38" s="98">
        <v>0.6586737400530505</v>
      </c>
    </row>
    <row r="39" spans="1:14" s="96" customFormat="1" ht="19.5">
      <c r="A39" s="100"/>
      <c r="B39" s="101" t="s">
        <v>62</v>
      </c>
      <c r="C39" s="45">
        <v>3.8445862068965524</v>
      </c>
      <c r="D39" s="45">
        <v>3.827241379310345</v>
      </c>
      <c r="E39" s="45">
        <v>3.647379310344827</v>
      </c>
      <c r="F39" s="45">
        <v>3.741310344827587</v>
      </c>
      <c r="G39" s="45">
        <v>3.784158620689655</v>
      </c>
      <c r="H39" s="45">
        <v>3.74148275862069</v>
      </c>
      <c r="I39" s="45">
        <v>4.168724137931035</v>
      </c>
      <c r="J39" s="45">
        <v>3.4574689655172417</v>
      </c>
      <c r="K39" s="45">
        <v>3.752931034482759</v>
      </c>
      <c r="L39" s="45">
        <v>3.625482758620691</v>
      </c>
      <c r="M39" s="46">
        <v>3.8600689655172418</v>
      </c>
      <c r="N39" s="102">
        <f>AVERAGE(C39:M39)</f>
        <v>3.768257680250784</v>
      </c>
    </row>
    <row r="40" spans="1:14" s="96" customFormat="1" ht="19.5">
      <c r="A40" s="103"/>
      <c r="B40" s="104" t="s">
        <v>63</v>
      </c>
      <c r="C40" s="47">
        <v>0.7689172413793105</v>
      </c>
      <c r="D40" s="47">
        <v>0.765448275862069</v>
      </c>
      <c r="E40" s="47">
        <v>0.7294758620689654</v>
      </c>
      <c r="F40" s="47">
        <v>0.7482620689655174</v>
      </c>
      <c r="G40" s="47">
        <v>0.756831724137931</v>
      </c>
      <c r="H40" s="47">
        <v>0.748296551724138</v>
      </c>
      <c r="I40" s="47">
        <v>0.8337448275862069</v>
      </c>
      <c r="J40" s="47">
        <v>0.6914937931034484</v>
      </c>
      <c r="K40" s="47">
        <v>0.7505862068965519</v>
      </c>
      <c r="L40" s="47">
        <v>0.7250965517241382</v>
      </c>
      <c r="M40" s="36">
        <v>0.7720137931034483</v>
      </c>
      <c r="N40" s="47">
        <f>AVERAGE(C40:M40)</f>
        <v>0.7536515360501568</v>
      </c>
    </row>
    <row r="41" spans="1:14" s="96" customFormat="1" ht="19.5">
      <c r="A41" s="105"/>
      <c r="B41" s="106" t="s">
        <v>64</v>
      </c>
      <c r="C41" s="48">
        <v>3.850357142857142</v>
      </c>
      <c r="D41" s="48">
        <v>3.778965517241379</v>
      </c>
      <c r="E41" s="48">
        <v>3.6406896551724137</v>
      </c>
      <c r="F41" s="48">
        <v>3.9148275862068957</v>
      </c>
      <c r="G41" s="48">
        <v>3.4532142857142856</v>
      </c>
      <c r="H41" s="48">
        <v>3.8303448275862073</v>
      </c>
      <c r="I41" s="48">
        <v>3.6993103448275857</v>
      </c>
      <c r="J41" s="48">
        <v>3.3782758620689655</v>
      </c>
      <c r="K41" s="48">
        <v>3.6217241379310354</v>
      </c>
      <c r="L41" s="48">
        <v>3.562758620689654</v>
      </c>
      <c r="M41" s="37">
        <v>3.9362068965517234</v>
      </c>
      <c r="N41" s="48">
        <v>3.6804733542319745</v>
      </c>
    </row>
    <row r="42" spans="1:14" s="96" customFormat="1" ht="19.5">
      <c r="A42" s="105"/>
      <c r="B42" s="106" t="s">
        <v>65</v>
      </c>
      <c r="C42" s="49">
        <v>0.7700714285714284</v>
      </c>
      <c r="D42" s="49">
        <v>0.7557931034482758</v>
      </c>
      <c r="E42" s="49">
        <v>0.7281379310344828</v>
      </c>
      <c r="F42" s="49">
        <v>0.7829655172413792</v>
      </c>
      <c r="G42" s="49">
        <v>0.6906428571428571</v>
      </c>
      <c r="H42" s="49">
        <v>0.7660689655172415</v>
      </c>
      <c r="I42" s="49">
        <v>0.7398620689655171</v>
      </c>
      <c r="J42" s="49">
        <v>0.6756551724137931</v>
      </c>
      <c r="K42" s="49">
        <v>0.7243448275862071</v>
      </c>
      <c r="L42" s="49">
        <v>0.7125517241379308</v>
      </c>
      <c r="M42" s="38">
        <v>0.7872413793103447</v>
      </c>
      <c r="N42" s="49">
        <v>0.7360946708463949</v>
      </c>
    </row>
    <row r="43" spans="1:14" s="96" customFormat="1" ht="19.5">
      <c r="A43" s="107"/>
      <c r="B43" s="108" t="s">
        <v>66</v>
      </c>
      <c r="C43" s="50">
        <v>3.81</v>
      </c>
      <c r="D43" s="50">
        <v>3.98</v>
      </c>
      <c r="E43" s="50">
        <v>3.88</v>
      </c>
      <c r="F43" s="50">
        <v>3.77</v>
      </c>
      <c r="G43" s="50">
        <v>3.76</v>
      </c>
      <c r="H43" s="50">
        <v>3.75</v>
      </c>
      <c r="I43" s="50">
        <v>4.08</v>
      </c>
      <c r="J43" s="50">
        <v>3.45</v>
      </c>
      <c r="K43" s="50">
        <v>3.71</v>
      </c>
      <c r="L43" s="50">
        <v>3.69</v>
      </c>
      <c r="M43" s="39">
        <v>4.06</v>
      </c>
      <c r="N43" s="50">
        <v>3.812380783699059</v>
      </c>
    </row>
    <row r="44" spans="1:14" s="96" customFormat="1" ht="19.5">
      <c r="A44" s="109"/>
      <c r="B44" s="108" t="s">
        <v>67</v>
      </c>
      <c r="C44" s="51">
        <v>0.76</v>
      </c>
      <c r="D44" s="51">
        <v>0.8</v>
      </c>
      <c r="E44" s="51">
        <v>0.78</v>
      </c>
      <c r="F44" s="51">
        <v>0.75</v>
      </c>
      <c r="G44" s="51">
        <v>0.75</v>
      </c>
      <c r="H44" s="51">
        <v>0.75</v>
      </c>
      <c r="I44" s="51">
        <v>0.82</v>
      </c>
      <c r="J44" s="51">
        <v>0.69</v>
      </c>
      <c r="K44" s="51">
        <v>0.74</v>
      </c>
      <c r="L44" s="51">
        <v>0.74</v>
      </c>
      <c r="M44" s="40">
        <v>0.81</v>
      </c>
      <c r="N44" s="51">
        <v>0.7624761567398118</v>
      </c>
    </row>
    <row r="45" spans="1:14" s="96" customFormat="1" ht="19.5">
      <c r="A45" s="52"/>
      <c r="B45" s="110" t="s">
        <v>68</v>
      </c>
      <c r="C45" s="53">
        <v>3.5913793103448284</v>
      </c>
      <c r="D45" s="53">
        <v>3.4737931034482763</v>
      </c>
      <c r="E45" s="53">
        <v>3.5893103448275863</v>
      </c>
      <c r="F45" s="53">
        <v>3.6768965517241385</v>
      </c>
      <c r="G45" s="53" t="e">
        <v>#DIV/0!</v>
      </c>
      <c r="H45" s="53">
        <v>3.691724137931034</v>
      </c>
      <c r="I45" s="53">
        <v>3.346896551724137</v>
      </c>
      <c r="J45" s="53">
        <v>3.602413793103447</v>
      </c>
      <c r="K45" s="53" t="e">
        <v>#DIV/0!</v>
      </c>
      <c r="L45" s="53">
        <v>3.448275862068965</v>
      </c>
      <c r="M45" s="41">
        <v>3.716206896551724</v>
      </c>
      <c r="N45" s="111">
        <v>3.484137931034483</v>
      </c>
    </row>
    <row r="46" spans="1:20" s="96" customFormat="1" ht="19.5">
      <c r="A46" s="112"/>
      <c r="B46" s="110" t="s">
        <v>69</v>
      </c>
      <c r="C46" s="54">
        <v>0.7182758620689657</v>
      </c>
      <c r="D46" s="54">
        <v>0.6947586206896552</v>
      </c>
      <c r="E46" s="54">
        <v>0.7178620689655173</v>
      </c>
      <c r="F46" s="54">
        <v>0.7353793103448277</v>
      </c>
      <c r="G46" s="54" t="e">
        <v>#DIV/0!</v>
      </c>
      <c r="H46" s="54">
        <v>0.7383448275862068</v>
      </c>
      <c r="I46" s="54">
        <v>0.6693793103448274</v>
      </c>
      <c r="J46" s="54">
        <v>0.7204827586206893</v>
      </c>
      <c r="K46" s="54" t="e">
        <v>#DIV/0!</v>
      </c>
      <c r="L46" s="54">
        <v>0.6896551724137929</v>
      </c>
      <c r="M46" s="42">
        <v>0.7432413793103448</v>
      </c>
      <c r="N46" s="54">
        <v>0.6968275862068966</v>
      </c>
      <c r="O46" s="60"/>
      <c r="P46" s="60"/>
      <c r="Q46" s="60"/>
      <c r="R46" s="60"/>
      <c r="S46" s="60"/>
      <c r="T46" s="60"/>
    </row>
    <row r="47" spans="1:20" s="96" customFormat="1" ht="19.5">
      <c r="A47" s="113"/>
      <c r="B47" s="114" t="s">
        <v>70</v>
      </c>
      <c r="C47" s="55">
        <v>3.55</v>
      </c>
      <c r="D47" s="55">
        <v>3.99</v>
      </c>
      <c r="E47" s="55">
        <v>3.59</v>
      </c>
      <c r="F47" s="55">
        <v>3.51</v>
      </c>
      <c r="G47" s="55">
        <v>3.08</v>
      </c>
      <c r="H47" s="55">
        <v>3.5</v>
      </c>
      <c r="I47" s="55">
        <v>3.44</v>
      </c>
      <c r="J47" s="55">
        <v>3.47</v>
      </c>
      <c r="K47" s="55">
        <v>3.21</v>
      </c>
      <c r="L47" s="55">
        <v>3.52</v>
      </c>
      <c r="M47" s="43">
        <v>3.54</v>
      </c>
      <c r="N47" s="115">
        <f>AVERAGE(C47:M47)</f>
        <v>3.4909090909090907</v>
      </c>
      <c r="O47" s="60"/>
      <c r="P47" s="60"/>
      <c r="Q47" s="60"/>
      <c r="R47" s="60"/>
      <c r="S47" s="60"/>
      <c r="T47" s="60"/>
    </row>
    <row r="48" spans="1:14" s="96" customFormat="1" ht="19.5">
      <c r="A48" s="116"/>
      <c r="B48" s="56" t="s">
        <v>71</v>
      </c>
      <c r="C48" s="57">
        <v>0.71</v>
      </c>
      <c r="D48" s="57">
        <v>0.798</v>
      </c>
      <c r="E48" s="57">
        <v>0.718</v>
      </c>
      <c r="F48" s="57">
        <v>0.702</v>
      </c>
      <c r="G48" s="57">
        <v>0.616</v>
      </c>
      <c r="H48" s="57">
        <v>0.7</v>
      </c>
      <c r="I48" s="57">
        <v>0.688</v>
      </c>
      <c r="J48" s="57">
        <v>0.6940000000000001</v>
      </c>
      <c r="K48" s="57">
        <v>0.642</v>
      </c>
      <c r="L48" s="57">
        <v>0.704</v>
      </c>
      <c r="M48" s="44">
        <v>0.708</v>
      </c>
      <c r="N48" s="57">
        <f>AVERAGE(C48:M48)</f>
        <v>0.6981818181818181</v>
      </c>
    </row>
    <row r="49" spans="15:20" ht="15.75">
      <c r="O49" s="96"/>
      <c r="P49" s="96"/>
      <c r="Q49" s="96"/>
      <c r="R49" s="96"/>
      <c r="S49" s="96"/>
      <c r="T49" s="96"/>
    </row>
    <row r="67" ht="15.75">
      <c r="A67" s="147"/>
    </row>
    <row r="68" ht="15.75">
      <c r="A68" s="147"/>
    </row>
    <row r="69" ht="15.75">
      <c r="A69" s="147"/>
    </row>
    <row r="70" spans="1:2" ht="15.75">
      <c r="A70" s="147"/>
      <c r="B70" s="117"/>
    </row>
    <row r="71" spans="1:2" ht="15.75">
      <c r="A71" s="147"/>
      <c r="B71" s="117"/>
    </row>
    <row r="72" ht="15.75">
      <c r="B72" s="117"/>
    </row>
    <row r="73" ht="15.75">
      <c r="B73" s="117"/>
    </row>
    <row r="74" ht="15.75">
      <c r="B74" s="117"/>
    </row>
  </sheetData>
  <sheetProtection/>
  <mergeCells count="7">
    <mergeCell ref="A67:A71"/>
    <mergeCell ref="A6:A11"/>
    <mergeCell ref="A12:A16"/>
    <mergeCell ref="A17:A21"/>
    <mergeCell ref="A22:A26"/>
    <mergeCell ref="A27:A30"/>
    <mergeCell ref="A31:A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5"/>
  <sheetViews>
    <sheetView tabSelected="1" zoomScale="30" zoomScaleNormal="30" zoomScaleSheetLayoutView="50" zoomScalePageLayoutView="20" workbookViewId="0" topLeftCell="A1">
      <selection activeCell="J3" sqref="J3"/>
    </sheetView>
  </sheetViews>
  <sheetFormatPr defaultColWidth="9.140625" defaultRowHeight="12.75"/>
  <cols>
    <col min="1" max="1" width="12.7109375" style="1" customWidth="1"/>
    <col min="2" max="2" width="145.421875" style="2" customWidth="1"/>
    <col min="3" max="3" width="18.7109375" style="1" customWidth="1"/>
    <col min="4" max="4" width="20.140625" style="1" hidden="1" customWidth="1"/>
    <col min="5" max="7" width="18.8515625" style="15" hidden="1" customWidth="1"/>
    <col min="8" max="16384" width="9.140625" style="1" customWidth="1"/>
  </cols>
  <sheetData>
    <row r="1" spans="1:7" ht="83.25" customHeight="1">
      <c r="A1" s="164" t="s">
        <v>116</v>
      </c>
      <c r="B1" s="165"/>
      <c r="C1" s="165"/>
      <c r="D1" s="165"/>
      <c r="E1" s="165"/>
      <c r="F1" s="165"/>
      <c r="G1" s="165"/>
    </row>
    <row r="2" spans="1:7" ht="37.5" customHeight="1">
      <c r="A2" s="169" t="s">
        <v>5</v>
      </c>
      <c r="B2" s="170"/>
      <c r="C2" s="175">
        <v>2015</v>
      </c>
      <c r="D2" s="121">
        <v>2014</v>
      </c>
      <c r="E2" s="122">
        <v>2012</v>
      </c>
      <c r="F2" s="122">
        <v>2011</v>
      </c>
      <c r="G2" s="122">
        <v>2010</v>
      </c>
    </row>
    <row r="3" spans="1:7" s="3" customFormat="1" ht="36.75" customHeight="1">
      <c r="A3" s="173"/>
      <c r="B3" s="174"/>
      <c r="C3" s="176"/>
      <c r="D3" s="118" t="s">
        <v>114</v>
      </c>
      <c r="E3" s="118" t="s">
        <v>115</v>
      </c>
      <c r="F3" s="118" t="s">
        <v>112</v>
      </c>
      <c r="G3" s="118" t="s">
        <v>113</v>
      </c>
    </row>
    <row r="4" spans="1:7" s="3" customFormat="1" ht="36.75" customHeight="1">
      <c r="A4" s="171"/>
      <c r="B4" s="172"/>
      <c r="C4" s="177"/>
      <c r="D4" s="120">
        <f>78/207</f>
        <v>0.37681159420289856</v>
      </c>
      <c r="E4" s="120">
        <f>74/148</f>
        <v>0.5</v>
      </c>
      <c r="F4" s="119">
        <f>57/228</f>
        <v>0.25</v>
      </c>
      <c r="G4" s="119">
        <f>52/176</f>
        <v>0.29545454545454547</v>
      </c>
    </row>
    <row r="5" spans="1:7" s="3" customFormat="1" ht="46.5" customHeight="1">
      <c r="A5" s="163" t="s">
        <v>72</v>
      </c>
      <c r="B5" s="135" t="s">
        <v>78</v>
      </c>
      <c r="C5" s="123">
        <v>4.48</v>
      </c>
      <c r="D5" s="123">
        <v>4.36</v>
      </c>
      <c r="E5" s="124">
        <v>4.34</v>
      </c>
      <c r="F5" s="124">
        <v>4.41</v>
      </c>
      <c r="G5" s="124">
        <v>3.77</v>
      </c>
    </row>
    <row r="6" spans="1:7" s="3" customFormat="1" ht="46.5" customHeight="1">
      <c r="A6" s="163"/>
      <c r="B6" s="135" t="s">
        <v>79</v>
      </c>
      <c r="C6" s="123">
        <v>3.95</v>
      </c>
      <c r="D6" s="123">
        <v>4.16</v>
      </c>
      <c r="E6" s="124">
        <v>4.51</v>
      </c>
      <c r="F6" s="124">
        <v>4.24</v>
      </c>
      <c r="G6" s="124">
        <v>4.38</v>
      </c>
    </row>
    <row r="7" spans="1:7" s="3" customFormat="1" ht="60" customHeight="1">
      <c r="A7" s="163"/>
      <c r="B7" s="135" t="s">
        <v>80</v>
      </c>
      <c r="C7" s="123">
        <v>4.73</v>
      </c>
      <c r="D7" s="123">
        <v>4.58</v>
      </c>
      <c r="E7" s="124">
        <v>4.69</v>
      </c>
      <c r="F7" s="124">
        <v>4.61</v>
      </c>
      <c r="G7" s="124">
        <v>4.4</v>
      </c>
    </row>
    <row r="8" spans="1:7" s="3" customFormat="1" ht="60" customHeight="1">
      <c r="A8" s="163"/>
      <c r="B8" s="135" t="s">
        <v>81</v>
      </c>
      <c r="C8" s="124">
        <v>4.7</v>
      </c>
      <c r="D8" s="123">
        <v>4.45</v>
      </c>
      <c r="E8" s="124">
        <v>4.58</v>
      </c>
      <c r="F8" s="124">
        <v>4.54</v>
      </c>
      <c r="G8" s="124">
        <v>4.24</v>
      </c>
    </row>
    <row r="9" spans="1:7" s="3" customFormat="1" ht="46.5" customHeight="1">
      <c r="A9" s="163"/>
      <c r="B9" s="135" t="s">
        <v>82</v>
      </c>
      <c r="C9" s="123">
        <v>4.45</v>
      </c>
      <c r="D9" s="123">
        <v>4.23</v>
      </c>
      <c r="E9" s="124">
        <v>4.26</v>
      </c>
      <c r="F9" s="124">
        <v>4.43</v>
      </c>
      <c r="G9" s="124">
        <v>4.28</v>
      </c>
    </row>
    <row r="10" spans="1:7" s="3" customFormat="1" ht="46.5" customHeight="1">
      <c r="A10" s="163"/>
      <c r="B10" s="135" t="s">
        <v>83</v>
      </c>
      <c r="C10" s="123">
        <v>4.59</v>
      </c>
      <c r="D10" s="123">
        <v>4.45</v>
      </c>
      <c r="E10" s="124">
        <v>4.58</v>
      </c>
      <c r="F10" s="124">
        <v>4.53</v>
      </c>
      <c r="G10" s="124">
        <v>4.58</v>
      </c>
    </row>
    <row r="11" spans="1:7" ht="54" customHeight="1">
      <c r="A11" s="163"/>
      <c r="B11" s="135" t="s">
        <v>84</v>
      </c>
      <c r="C11" s="124">
        <v>4.5</v>
      </c>
      <c r="D11" s="123">
        <v>4.28</v>
      </c>
      <c r="E11" s="124">
        <v>4.45</v>
      </c>
      <c r="F11" s="124">
        <v>4.43</v>
      </c>
      <c r="G11" s="124">
        <v>4.53</v>
      </c>
    </row>
    <row r="12" spans="1:7" ht="55.5" customHeight="1">
      <c r="A12" s="166" t="s">
        <v>111</v>
      </c>
      <c r="B12" s="136" t="s">
        <v>85</v>
      </c>
      <c r="C12" s="125">
        <v>4.34</v>
      </c>
      <c r="D12" s="125">
        <v>4.11</v>
      </c>
      <c r="E12" s="126">
        <v>4.47</v>
      </c>
      <c r="F12" s="126">
        <v>4.43</v>
      </c>
      <c r="G12" s="126">
        <v>4.39</v>
      </c>
    </row>
    <row r="13" spans="1:7" ht="55.5" customHeight="1">
      <c r="A13" s="166"/>
      <c r="B13" s="136" t="s">
        <v>86</v>
      </c>
      <c r="C13" s="146">
        <v>4.05</v>
      </c>
      <c r="D13" s="125">
        <v>4.45</v>
      </c>
      <c r="E13" s="126">
        <v>4.81</v>
      </c>
      <c r="F13" s="126">
        <v>4.7</v>
      </c>
      <c r="G13" s="126">
        <v>4.32</v>
      </c>
    </row>
    <row r="14" spans="1:7" ht="55.5" customHeight="1">
      <c r="A14" s="166"/>
      <c r="B14" s="136" t="s">
        <v>87</v>
      </c>
      <c r="C14" s="125">
        <v>4.38</v>
      </c>
      <c r="D14" s="125">
        <v>4.04</v>
      </c>
      <c r="E14" s="126">
        <v>4.49</v>
      </c>
      <c r="F14" s="126">
        <v>4.4</v>
      </c>
      <c r="G14" s="126">
        <v>4.28</v>
      </c>
    </row>
    <row r="15" spans="1:7" ht="54" customHeight="1">
      <c r="A15" s="166"/>
      <c r="B15" s="136" t="s">
        <v>88</v>
      </c>
      <c r="C15" s="125">
        <v>4.16</v>
      </c>
      <c r="D15" s="125">
        <v>3.53</v>
      </c>
      <c r="E15" s="126">
        <v>4.15</v>
      </c>
      <c r="F15" s="126">
        <v>4.12</v>
      </c>
      <c r="G15" s="126">
        <v>3.84</v>
      </c>
    </row>
    <row r="16" spans="1:7" ht="46.5" customHeight="1">
      <c r="A16" s="166"/>
      <c r="B16" s="136" t="s">
        <v>89</v>
      </c>
      <c r="C16" s="125">
        <v>4.52</v>
      </c>
      <c r="D16" s="125">
        <v>4.21</v>
      </c>
      <c r="E16" s="126">
        <v>4.59</v>
      </c>
      <c r="F16" s="126">
        <v>4.46</v>
      </c>
      <c r="G16" s="126">
        <v>4.44</v>
      </c>
    </row>
    <row r="17" spans="1:7" ht="46.5" customHeight="1">
      <c r="A17" s="166"/>
      <c r="B17" s="136" t="s">
        <v>90</v>
      </c>
      <c r="C17" s="125">
        <v>4.41</v>
      </c>
      <c r="D17" s="125">
        <v>4.15</v>
      </c>
      <c r="E17" s="126">
        <v>4.33</v>
      </c>
      <c r="F17" s="126">
        <v>4.3</v>
      </c>
      <c r="G17" s="126">
        <v>4.5</v>
      </c>
    </row>
    <row r="18" spans="1:7" ht="46.5" customHeight="1">
      <c r="A18" s="167" t="s">
        <v>73</v>
      </c>
      <c r="B18" s="137" t="s">
        <v>91</v>
      </c>
      <c r="C18" s="129">
        <v>4.14</v>
      </c>
      <c r="D18" s="130">
        <v>4</v>
      </c>
      <c r="E18" s="130">
        <v>3.95</v>
      </c>
      <c r="F18" s="130">
        <v>3.97</v>
      </c>
      <c r="G18" s="130">
        <v>3.78</v>
      </c>
    </row>
    <row r="19" spans="1:7" ht="46.5" customHeight="1">
      <c r="A19" s="167"/>
      <c r="B19" s="137" t="s">
        <v>92</v>
      </c>
      <c r="C19" s="129">
        <v>4.07</v>
      </c>
      <c r="D19" s="129">
        <v>3.86</v>
      </c>
      <c r="E19" s="130">
        <v>3.93</v>
      </c>
      <c r="F19" s="130">
        <v>4.09</v>
      </c>
      <c r="G19" s="130">
        <v>4.08</v>
      </c>
    </row>
    <row r="20" spans="1:7" ht="46.5" customHeight="1">
      <c r="A20" s="167"/>
      <c r="B20" s="137" t="s">
        <v>93</v>
      </c>
      <c r="C20" s="129">
        <v>4.02</v>
      </c>
      <c r="D20" s="129">
        <v>3.98</v>
      </c>
      <c r="E20" s="130">
        <v>4.36</v>
      </c>
      <c r="F20" s="130">
        <v>4.38</v>
      </c>
      <c r="G20" s="130">
        <v>4.1</v>
      </c>
    </row>
    <row r="21" spans="1:7" ht="46.5" customHeight="1">
      <c r="A21" s="167"/>
      <c r="B21" s="137" t="s">
        <v>94</v>
      </c>
      <c r="C21" s="129">
        <v>4.45</v>
      </c>
      <c r="D21" s="129">
        <v>4.53</v>
      </c>
      <c r="E21" s="130">
        <v>4.55</v>
      </c>
      <c r="F21" s="130">
        <v>4.43</v>
      </c>
      <c r="G21" s="130">
        <v>4.51</v>
      </c>
    </row>
    <row r="22" spans="1:7" ht="46.5" customHeight="1">
      <c r="A22" s="159" t="s">
        <v>74</v>
      </c>
      <c r="B22" s="138" t="s">
        <v>95</v>
      </c>
      <c r="C22" s="131">
        <v>4.45</v>
      </c>
      <c r="D22" s="131">
        <v>4.23</v>
      </c>
      <c r="E22" s="132">
        <v>4.51</v>
      </c>
      <c r="F22" s="132">
        <v>4.44</v>
      </c>
      <c r="G22" s="132">
        <v>4.35</v>
      </c>
    </row>
    <row r="23" spans="1:7" ht="46.5" customHeight="1">
      <c r="A23" s="159"/>
      <c r="B23" s="138" t="s">
        <v>96</v>
      </c>
      <c r="C23" s="132">
        <v>4.3</v>
      </c>
      <c r="D23" s="131">
        <v>4.35</v>
      </c>
      <c r="E23" s="132">
        <v>4.38</v>
      </c>
      <c r="F23" s="132">
        <v>4.16</v>
      </c>
      <c r="G23" s="132">
        <v>4.39</v>
      </c>
    </row>
    <row r="24" spans="1:7" ht="57" customHeight="1">
      <c r="A24" s="159"/>
      <c r="B24" s="138" t="s">
        <v>97</v>
      </c>
      <c r="C24" s="131">
        <v>4.13</v>
      </c>
      <c r="D24" s="131">
        <v>3.93</v>
      </c>
      <c r="E24" s="132">
        <v>4.38</v>
      </c>
      <c r="F24" s="132">
        <v>4.2</v>
      </c>
      <c r="G24" s="132">
        <v>4.32</v>
      </c>
    </row>
    <row r="25" spans="1:7" ht="54" customHeight="1">
      <c r="A25" s="159"/>
      <c r="B25" s="138" t="s">
        <v>98</v>
      </c>
      <c r="C25" s="131">
        <v>4.43</v>
      </c>
      <c r="D25" s="131">
        <v>4.26</v>
      </c>
      <c r="E25" s="132">
        <v>4.46</v>
      </c>
      <c r="F25" s="132">
        <v>4.47</v>
      </c>
      <c r="G25" s="132">
        <v>4.27</v>
      </c>
    </row>
    <row r="26" spans="1:7" ht="57" customHeight="1">
      <c r="A26" s="159"/>
      <c r="B26" s="138" t="s">
        <v>99</v>
      </c>
      <c r="C26" s="131">
        <v>4.46</v>
      </c>
      <c r="D26" s="131">
        <v>4.21</v>
      </c>
      <c r="E26" s="132">
        <v>4.53</v>
      </c>
      <c r="F26" s="132">
        <v>4.49</v>
      </c>
      <c r="G26" s="132">
        <v>4.58</v>
      </c>
    </row>
    <row r="27" spans="1:7" ht="58.5" customHeight="1">
      <c r="A27" s="159"/>
      <c r="B27" s="138" t="s">
        <v>100</v>
      </c>
      <c r="C27" s="131">
        <v>4.38</v>
      </c>
      <c r="D27" s="131">
        <v>4.24</v>
      </c>
      <c r="E27" s="132">
        <v>4.42</v>
      </c>
      <c r="F27" s="132">
        <v>4.52</v>
      </c>
      <c r="G27" s="132">
        <v>4.22</v>
      </c>
    </row>
    <row r="28" spans="1:7" ht="49.5" customHeight="1">
      <c r="A28" s="160" t="s">
        <v>75</v>
      </c>
      <c r="B28" s="139" t="s">
        <v>101</v>
      </c>
      <c r="C28" s="133">
        <v>4.45</v>
      </c>
      <c r="D28" s="133">
        <v>4.59</v>
      </c>
      <c r="E28" s="134">
        <v>4.59</v>
      </c>
      <c r="F28" s="134">
        <v>4.62</v>
      </c>
      <c r="G28" s="134">
        <v>4.25</v>
      </c>
    </row>
    <row r="29" spans="1:7" ht="49.5" customHeight="1">
      <c r="A29" s="160"/>
      <c r="B29" s="139" t="s">
        <v>102</v>
      </c>
      <c r="C29" s="133">
        <v>4.41</v>
      </c>
      <c r="D29" s="133">
        <v>4.18</v>
      </c>
      <c r="E29" s="134">
        <v>4.45</v>
      </c>
      <c r="F29" s="134">
        <v>4.4</v>
      </c>
      <c r="G29" s="134">
        <v>4.46</v>
      </c>
    </row>
    <row r="30" spans="1:7" ht="46.5" customHeight="1">
      <c r="A30" s="160"/>
      <c r="B30" s="139" t="s">
        <v>103</v>
      </c>
      <c r="C30" s="133">
        <v>4.61</v>
      </c>
      <c r="D30" s="133">
        <v>4.61</v>
      </c>
      <c r="E30" s="134">
        <v>4.59</v>
      </c>
      <c r="F30" s="134">
        <v>4.52</v>
      </c>
      <c r="G30" s="134">
        <v>4.54</v>
      </c>
    </row>
    <row r="31" spans="1:7" ht="46.5" customHeight="1">
      <c r="A31" s="160"/>
      <c r="B31" s="139" t="s">
        <v>104</v>
      </c>
      <c r="C31" s="133">
        <v>4.64</v>
      </c>
      <c r="D31" s="133">
        <v>4.49</v>
      </c>
      <c r="E31" s="134">
        <v>4.59</v>
      </c>
      <c r="F31" s="134">
        <v>4.57</v>
      </c>
      <c r="G31" s="134">
        <v>4.56</v>
      </c>
    </row>
    <row r="32" spans="1:7" ht="46.5" customHeight="1">
      <c r="A32" s="160"/>
      <c r="B32" s="139" t="s">
        <v>105</v>
      </c>
      <c r="C32" s="133">
        <v>4.55</v>
      </c>
      <c r="D32" s="133">
        <v>4.38</v>
      </c>
      <c r="E32" s="134">
        <v>4.57</v>
      </c>
      <c r="F32" s="134">
        <v>4.48</v>
      </c>
      <c r="G32" s="134">
        <v>4.53</v>
      </c>
    </row>
    <row r="33" spans="1:7" ht="46.5" customHeight="1">
      <c r="A33" s="161" t="s">
        <v>76</v>
      </c>
      <c r="B33" s="140" t="s">
        <v>106</v>
      </c>
      <c r="C33" s="127">
        <v>4.61</v>
      </c>
      <c r="D33" s="127">
        <v>4.22</v>
      </c>
      <c r="E33" s="128">
        <v>4.66</v>
      </c>
      <c r="F33" s="128">
        <v>4.48</v>
      </c>
      <c r="G33" s="128">
        <v>4.57</v>
      </c>
    </row>
    <row r="34" spans="1:7" ht="46.5" customHeight="1">
      <c r="A34" s="161"/>
      <c r="B34" s="142" t="s">
        <v>107</v>
      </c>
      <c r="C34" s="128">
        <v>4.5</v>
      </c>
      <c r="D34" s="127">
        <v>4.25</v>
      </c>
      <c r="E34" s="128">
        <v>4.61</v>
      </c>
      <c r="F34" s="128">
        <v>4.38</v>
      </c>
      <c r="G34" s="128">
        <v>4.4</v>
      </c>
    </row>
    <row r="35" spans="1:7" ht="46.5" customHeight="1">
      <c r="A35" s="161"/>
      <c r="B35" s="143" t="s">
        <v>108</v>
      </c>
      <c r="C35" s="145">
        <v>4.18</v>
      </c>
      <c r="D35" s="145">
        <v>4.06</v>
      </c>
      <c r="E35" s="145">
        <v>4.25</v>
      </c>
      <c r="F35" s="145">
        <v>4.17</v>
      </c>
      <c r="G35" s="141">
        <v>4.1</v>
      </c>
    </row>
    <row r="36" spans="1:7" ht="46.5" customHeight="1">
      <c r="A36" s="161"/>
      <c r="B36" s="143" t="s">
        <v>109</v>
      </c>
      <c r="C36" s="145">
        <v>4.34</v>
      </c>
      <c r="D36" s="145">
        <v>4.25</v>
      </c>
      <c r="E36" s="145">
        <v>4.54</v>
      </c>
      <c r="F36" s="145">
        <v>4.25</v>
      </c>
      <c r="G36" s="141">
        <v>4.36</v>
      </c>
    </row>
    <row r="37" spans="1:7" ht="46.5" customHeight="1">
      <c r="A37" s="161"/>
      <c r="B37" s="143" t="s">
        <v>110</v>
      </c>
      <c r="C37" s="145">
        <v>4.61</v>
      </c>
      <c r="D37" s="145">
        <v>4.45</v>
      </c>
      <c r="E37" s="145">
        <v>4.68</v>
      </c>
      <c r="F37" s="145">
        <v>4.53</v>
      </c>
      <c r="G37" s="141">
        <v>4.63</v>
      </c>
    </row>
    <row r="38" spans="1:7" ht="46.5" customHeight="1">
      <c r="A38" s="162" t="s">
        <v>77</v>
      </c>
      <c r="B38" s="162"/>
      <c r="C38" s="144">
        <f>AVERAGE(C5:C37)</f>
        <v>4.393636363636364</v>
      </c>
      <c r="D38" s="144">
        <f>AVERAGE(D5:D37)</f>
        <v>4.244545454545454</v>
      </c>
      <c r="E38" s="144">
        <f>AVERAGE(E5:E37)</f>
        <v>4.462121212121213</v>
      </c>
      <c r="F38" s="144">
        <f>AVERAGE(F5:F37)</f>
        <v>4.3984848484848476</v>
      </c>
      <c r="G38" s="144">
        <f>AVERAGE(G5:G37)</f>
        <v>4.331818181818181</v>
      </c>
    </row>
    <row r="41" ht="25.5">
      <c r="B41" s="4"/>
    </row>
    <row r="42" ht="25.5">
      <c r="B42" s="4"/>
    </row>
    <row r="43" ht="25.5">
      <c r="B43" s="4"/>
    </row>
    <row r="44" ht="25.5">
      <c r="B44" s="4"/>
    </row>
    <row r="45" ht="25.5">
      <c r="B45" s="4"/>
    </row>
    <row r="46" ht="25.5">
      <c r="B46" s="4"/>
    </row>
    <row r="47" ht="25.5">
      <c r="B47" s="4"/>
    </row>
    <row r="48" ht="25.5">
      <c r="B48" s="4"/>
    </row>
    <row r="49" ht="25.5">
      <c r="B49" s="4"/>
    </row>
    <row r="50" ht="25.5">
      <c r="B50" s="4"/>
    </row>
    <row r="51" ht="25.5">
      <c r="B51" s="4"/>
    </row>
    <row r="52" ht="25.5">
      <c r="B52" s="4"/>
    </row>
    <row r="53" ht="25.5">
      <c r="B53" s="4"/>
    </row>
    <row r="54" ht="25.5">
      <c r="B54" s="4"/>
    </row>
    <row r="55" ht="25.5">
      <c r="B55" s="4"/>
    </row>
    <row r="56" ht="25.5">
      <c r="B56" s="4"/>
    </row>
    <row r="57" ht="25.5">
      <c r="B57" s="4"/>
    </row>
    <row r="58" ht="25.5">
      <c r="B58" s="4"/>
    </row>
    <row r="59" ht="25.5">
      <c r="B59" s="4"/>
    </row>
    <row r="60" ht="25.5">
      <c r="B60" s="4"/>
    </row>
    <row r="61" ht="25.5">
      <c r="B61" s="4"/>
    </row>
    <row r="62" ht="25.5">
      <c r="B62" s="4"/>
    </row>
    <row r="63" ht="25.5">
      <c r="B63" s="4"/>
    </row>
    <row r="64" ht="25.5">
      <c r="B64" s="4"/>
    </row>
    <row r="65" ht="25.5">
      <c r="B65" s="4"/>
    </row>
    <row r="66" ht="25.5">
      <c r="B66" s="4"/>
    </row>
    <row r="67" ht="25.5">
      <c r="B67" s="4"/>
    </row>
    <row r="68" ht="25.5">
      <c r="B68" s="4"/>
    </row>
    <row r="69" ht="25.5">
      <c r="B69" s="4"/>
    </row>
    <row r="70" ht="25.5">
      <c r="B70" s="4"/>
    </row>
    <row r="71" ht="25.5">
      <c r="B71" s="4"/>
    </row>
    <row r="72" ht="25.5">
      <c r="B72" s="4"/>
    </row>
    <row r="73" ht="25.5">
      <c r="B73" s="4"/>
    </row>
    <row r="74" ht="25.5">
      <c r="B74" s="4"/>
    </row>
    <row r="75" ht="25.5">
      <c r="B75" s="4"/>
    </row>
    <row r="76" ht="25.5">
      <c r="B76" s="4"/>
    </row>
    <row r="77" ht="25.5">
      <c r="B77" s="4"/>
    </row>
    <row r="78" ht="25.5">
      <c r="B78" s="4"/>
    </row>
    <row r="79" ht="25.5">
      <c r="B79" s="4"/>
    </row>
    <row r="80" ht="25.5">
      <c r="B80" s="4"/>
    </row>
    <row r="81" ht="25.5">
      <c r="B81" s="4"/>
    </row>
    <row r="82" ht="25.5">
      <c r="B82" s="4"/>
    </row>
    <row r="83" ht="25.5">
      <c r="B83" s="4"/>
    </row>
    <row r="84" ht="25.5">
      <c r="B84" s="4"/>
    </row>
    <row r="85" ht="25.5">
      <c r="B85" s="4"/>
    </row>
    <row r="86" ht="25.5">
      <c r="B86" s="4"/>
    </row>
    <row r="87" ht="25.5">
      <c r="B87" s="4"/>
    </row>
    <row r="88" ht="25.5">
      <c r="B88" s="4"/>
    </row>
    <row r="89" ht="25.5">
      <c r="B89" s="4"/>
    </row>
    <row r="90" ht="25.5">
      <c r="B90" s="4"/>
    </row>
    <row r="91" ht="25.5">
      <c r="B91" s="4"/>
    </row>
    <row r="92" ht="25.5">
      <c r="B92" s="4"/>
    </row>
    <row r="93" ht="25.5">
      <c r="B93" s="4"/>
    </row>
    <row r="94" ht="25.5">
      <c r="B94" s="4"/>
    </row>
    <row r="95" ht="25.5">
      <c r="B95" s="4"/>
    </row>
    <row r="96" ht="25.5">
      <c r="B96" s="4"/>
    </row>
    <row r="97" ht="25.5">
      <c r="B97" s="4"/>
    </row>
    <row r="98" ht="25.5">
      <c r="B98" s="4"/>
    </row>
    <row r="99" ht="25.5">
      <c r="B99" s="4"/>
    </row>
    <row r="100" ht="25.5">
      <c r="B100" s="4"/>
    </row>
    <row r="101" ht="25.5">
      <c r="B101" s="4"/>
    </row>
    <row r="102" ht="25.5">
      <c r="B102" s="4"/>
    </row>
    <row r="103" ht="25.5">
      <c r="B103" s="4"/>
    </row>
    <row r="104" ht="25.5">
      <c r="B104" s="4"/>
    </row>
    <row r="105" ht="25.5">
      <c r="B105" s="4"/>
    </row>
    <row r="106" ht="25.5">
      <c r="B106" s="4"/>
    </row>
    <row r="107" ht="25.5">
      <c r="B107" s="4"/>
    </row>
    <row r="108" ht="25.5">
      <c r="B108" s="4"/>
    </row>
    <row r="109" ht="25.5">
      <c r="B109" s="4"/>
    </row>
    <row r="110" ht="25.5">
      <c r="B110" s="4"/>
    </row>
    <row r="111" ht="25.5">
      <c r="B111" s="4"/>
    </row>
    <row r="112" ht="25.5">
      <c r="B112" s="4"/>
    </row>
    <row r="113" ht="25.5">
      <c r="B113" s="4"/>
    </row>
    <row r="114" ht="25.5">
      <c r="B114" s="4"/>
    </row>
    <row r="115" ht="25.5">
      <c r="B115" s="4"/>
    </row>
    <row r="116" ht="25.5">
      <c r="B116" s="4"/>
    </row>
    <row r="117" ht="25.5">
      <c r="B117" s="4"/>
    </row>
    <row r="118" ht="25.5">
      <c r="B118" s="4"/>
    </row>
    <row r="119" ht="25.5">
      <c r="B119" s="4"/>
    </row>
    <row r="120" ht="25.5">
      <c r="B120" s="4"/>
    </row>
    <row r="121" ht="25.5">
      <c r="B121" s="4"/>
    </row>
    <row r="122" ht="25.5">
      <c r="B122" s="4"/>
    </row>
    <row r="123" ht="25.5">
      <c r="B123" s="4"/>
    </row>
    <row r="124" ht="25.5">
      <c r="B124" s="4"/>
    </row>
    <row r="125" ht="25.5">
      <c r="B125" s="4"/>
    </row>
    <row r="126" ht="25.5">
      <c r="B126" s="4"/>
    </row>
    <row r="127" ht="25.5">
      <c r="B127" s="4"/>
    </row>
    <row r="128" ht="25.5">
      <c r="B128" s="4"/>
    </row>
    <row r="129" ht="25.5">
      <c r="B129" s="4"/>
    </row>
    <row r="130" ht="25.5">
      <c r="B130" s="4"/>
    </row>
    <row r="131" ht="25.5">
      <c r="B131" s="4"/>
    </row>
    <row r="132" ht="25.5">
      <c r="B132" s="4"/>
    </row>
    <row r="133" ht="25.5">
      <c r="B133" s="4"/>
    </row>
    <row r="134" ht="25.5">
      <c r="B134" s="4"/>
    </row>
    <row r="135" ht="25.5">
      <c r="B135" s="4"/>
    </row>
    <row r="136" ht="25.5">
      <c r="B136" s="4"/>
    </row>
    <row r="137" ht="25.5">
      <c r="B137" s="4"/>
    </row>
    <row r="138" ht="25.5">
      <c r="B138" s="4"/>
    </row>
    <row r="139" ht="25.5">
      <c r="B139" s="4"/>
    </row>
    <row r="140" ht="25.5">
      <c r="B140" s="4"/>
    </row>
    <row r="141" ht="25.5">
      <c r="B141" s="4"/>
    </row>
    <row r="142" ht="25.5">
      <c r="B142" s="4"/>
    </row>
    <row r="143" ht="25.5">
      <c r="B143" s="4"/>
    </row>
    <row r="144" ht="25.5">
      <c r="B144" s="4"/>
    </row>
    <row r="145" ht="25.5">
      <c r="B145" s="4"/>
    </row>
    <row r="146" ht="25.5">
      <c r="B146" s="4"/>
    </row>
    <row r="147" ht="25.5">
      <c r="B147" s="4"/>
    </row>
    <row r="148" ht="25.5">
      <c r="B148" s="4"/>
    </row>
    <row r="149" ht="25.5">
      <c r="B149" s="4"/>
    </row>
    <row r="150" ht="25.5">
      <c r="B150" s="4"/>
    </row>
    <row r="151" ht="25.5">
      <c r="B151" s="4"/>
    </row>
    <row r="152" ht="25.5">
      <c r="B152" s="4"/>
    </row>
    <row r="153" ht="25.5">
      <c r="B153" s="4"/>
    </row>
    <row r="154" ht="25.5">
      <c r="B154" s="4"/>
    </row>
    <row r="155" ht="25.5">
      <c r="B155" s="4"/>
    </row>
    <row r="156" ht="25.5">
      <c r="B156" s="4"/>
    </row>
    <row r="157" ht="25.5">
      <c r="B157" s="4"/>
    </row>
    <row r="158" ht="25.5">
      <c r="B158" s="4"/>
    </row>
    <row r="159" ht="25.5">
      <c r="B159" s="4"/>
    </row>
    <row r="160" ht="25.5">
      <c r="B160" s="4"/>
    </row>
    <row r="161" ht="25.5">
      <c r="B161" s="4"/>
    </row>
    <row r="162" ht="25.5">
      <c r="B162" s="4"/>
    </row>
    <row r="163" ht="25.5">
      <c r="B163" s="4"/>
    </row>
    <row r="164" ht="25.5">
      <c r="B164" s="4"/>
    </row>
    <row r="165" ht="25.5">
      <c r="B165" s="4"/>
    </row>
    <row r="166" ht="25.5">
      <c r="B166" s="4"/>
    </row>
    <row r="167" ht="25.5">
      <c r="B167" s="4"/>
    </row>
    <row r="168" ht="25.5">
      <c r="B168" s="4"/>
    </row>
    <row r="169" ht="25.5">
      <c r="B169" s="4"/>
    </row>
    <row r="170" ht="25.5">
      <c r="B170" s="4"/>
    </row>
    <row r="171" ht="25.5">
      <c r="B171" s="4"/>
    </row>
    <row r="172" ht="25.5">
      <c r="B172" s="4"/>
    </row>
    <row r="173" ht="25.5">
      <c r="B173" s="4"/>
    </row>
    <row r="174" ht="25.5">
      <c r="B174" s="4"/>
    </row>
    <row r="175" ht="25.5">
      <c r="B175" s="4"/>
    </row>
    <row r="176" ht="25.5">
      <c r="B176" s="4"/>
    </row>
    <row r="177" ht="25.5">
      <c r="B177" s="4"/>
    </row>
    <row r="178" ht="25.5">
      <c r="B178" s="4"/>
    </row>
    <row r="179" ht="25.5">
      <c r="B179" s="4"/>
    </row>
    <row r="180" ht="25.5">
      <c r="B180" s="4"/>
    </row>
    <row r="181" ht="25.5">
      <c r="B181" s="4"/>
    </row>
    <row r="182" ht="25.5">
      <c r="B182" s="4"/>
    </row>
    <row r="183" ht="25.5">
      <c r="B183" s="4"/>
    </row>
    <row r="184" ht="25.5">
      <c r="B184" s="4"/>
    </row>
    <row r="185" ht="25.5">
      <c r="B185" s="4"/>
    </row>
    <row r="186" ht="25.5">
      <c r="B186" s="4"/>
    </row>
    <row r="187" ht="25.5">
      <c r="B187" s="4"/>
    </row>
    <row r="188" ht="25.5">
      <c r="B188" s="4"/>
    </row>
    <row r="189" ht="25.5">
      <c r="B189" s="4"/>
    </row>
    <row r="190" ht="25.5">
      <c r="B190" s="4"/>
    </row>
    <row r="191" ht="25.5">
      <c r="B191" s="4"/>
    </row>
    <row r="192" ht="25.5">
      <c r="B192" s="4"/>
    </row>
    <row r="193" ht="25.5">
      <c r="B193" s="4"/>
    </row>
    <row r="194" ht="25.5">
      <c r="B194" s="4"/>
    </row>
    <row r="195" ht="25.5">
      <c r="B195" s="4"/>
    </row>
    <row r="196" ht="25.5">
      <c r="B196" s="4"/>
    </row>
    <row r="197" ht="25.5">
      <c r="B197" s="4"/>
    </row>
    <row r="198" ht="25.5">
      <c r="B198" s="4"/>
    </row>
    <row r="199" ht="25.5">
      <c r="B199" s="4"/>
    </row>
    <row r="200" ht="25.5">
      <c r="B200" s="4"/>
    </row>
    <row r="201" ht="25.5">
      <c r="B201" s="4"/>
    </row>
    <row r="202" ht="25.5">
      <c r="B202" s="4"/>
    </row>
    <row r="203" ht="25.5">
      <c r="B203" s="4"/>
    </row>
    <row r="204" ht="25.5">
      <c r="B204" s="4"/>
    </row>
    <row r="205" ht="25.5">
      <c r="B205" s="4"/>
    </row>
    <row r="206" ht="25.5">
      <c r="B206" s="4"/>
    </row>
    <row r="207" ht="25.5">
      <c r="B207" s="4"/>
    </row>
    <row r="208" ht="25.5">
      <c r="B208" s="4"/>
    </row>
    <row r="209" ht="25.5">
      <c r="B209" s="4"/>
    </row>
    <row r="210" ht="25.5">
      <c r="B210" s="4"/>
    </row>
    <row r="211" ht="25.5">
      <c r="B211" s="4"/>
    </row>
    <row r="212" ht="25.5">
      <c r="B212" s="4"/>
    </row>
    <row r="213" ht="25.5">
      <c r="B213" s="4"/>
    </row>
    <row r="214" ht="25.5">
      <c r="B214" s="4"/>
    </row>
    <row r="215" ht="25.5">
      <c r="B215" s="4"/>
    </row>
    <row r="216" ht="25.5">
      <c r="B216" s="4"/>
    </row>
    <row r="217" ht="25.5">
      <c r="B217" s="4"/>
    </row>
    <row r="218" ht="25.5">
      <c r="B218" s="4"/>
    </row>
    <row r="219" ht="25.5">
      <c r="B219" s="4"/>
    </row>
    <row r="220" ht="25.5">
      <c r="B220" s="4"/>
    </row>
    <row r="221" ht="25.5">
      <c r="B221" s="4"/>
    </row>
    <row r="222" ht="25.5">
      <c r="B222" s="4"/>
    </row>
    <row r="223" ht="25.5">
      <c r="B223" s="4"/>
    </row>
    <row r="224" ht="25.5">
      <c r="B224" s="4"/>
    </row>
    <row r="225" ht="25.5">
      <c r="B225" s="4"/>
    </row>
    <row r="226" ht="25.5">
      <c r="B226" s="4"/>
    </row>
    <row r="227" ht="25.5">
      <c r="B227" s="4"/>
    </row>
    <row r="228" ht="25.5">
      <c r="B228" s="4"/>
    </row>
    <row r="229" ht="25.5">
      <c r="B229" s="4"/>
    </row>
    <row r="230" ht="25.5">
      <c r="B230" s="4"/>
    </row>
    <row r="231" ht="25.5">
      <c r="B231" s="4"/>
    </row>
    <row r="232" ht="25.5">
      <c r="B232" s="4"/>
    </row>
    <row r="233" ht="25.5">
      <c r="B233" s="4"/>
    </row>
    <row r="234" ht="25.5">
      <c r="B234" s="4"/>
    </row>
    <row r="235" ht="25.5">
      <c r="B235" s="4"/>
    </row>
    <row r="236" ht="25.5">
      <c r="B236" s="4"/>
    </row>
    <row r="237" ht="25.5">
      <c r="B237" s="4"/>
    </row>
    <row r="238" ht="25.5">
      <c r="B238" s="4"/>
    </row>
    <row r="239" ht="25.5">
      <c r="B239" s="4"/>
    </row>
    <row r="240" ht="25.5">
      <c r="B240" s="4"/>
    </row>
    <row r="241" ht="25.5">
      <c r="B241" s="4"/>
    </row>
    <row r="242" ht="25.5">
      <c r="B242" s="4"/>
    </row>
    <row r="243" ht="25.5">
      <c r="B243" s="4"/>
    </row>
    <row r="244" ht="25.5">
      <c r="B244" s="4"/>
    </row>
    <row r="245" ht="25.5">
      <c r="B245" s="4"/>
    </row>
    <row r="246" ht="25.5">
      <c r="B246" s="4"/>
    </row>
    <row r="247" ht="25.5">
      <c r="B247" s="4"/>
    </row>
    <row r="248" ht="25.5">
      <c r="B248" s="4"/>
    </row>
    <row r="249" ht="25.5">
      <c r="B249" s="4"/>
    </row>
    <row r="250" ht="25.5">
      <c r="B250" s="4"/>
    </row>
    <row r="251" ht="25.5">
      <c r="B251" s="4"/>
    </row>
    <row r="252" ht="25.5">
      <c r="B252" s="4"/>
    </row>
    <row r="253" ht="25.5">
      <c r="B253" s="4"/>
    </row>
    <row r="254" ht="25.5">
      <c r="B254" s="4"/>
    </row>
    <row r="255" ht="25.5">
      <c r="B255" s="4"/>
    </row>
    <row r="256" ht="25.5">
      <c r="B256" s="4"/>
    </row>
    <row r="257" ht="25.5">
      <c r="B257" s="4"/>
    </row>
    <row r="258" ht="25.5">
      <c r="B258" s="4"/>
    </row>
    <row r="259" ht="25.5">
      <c r="B259" s="4"/>
    </row>
    <row r="260" ht="25.5">
      <c r="B260" s="4"/>
    </row>
    <row r="261" ht="25.5">
      <c r="B261" s="4"/>
    </row>
    <row r="262" ht="25.5">
      <c r="B262" s="4"/>
    </row>
    <row r="263" ht="25.5">
      <c r="B263" s="4"/>
    </row>
    <row r="264" ht="25.5">
      <c r="B264" s="4"/>
    </row>
    <row r="265" ht="25.5">
      <c r="B265" s="4"/>
    </row>
    <row r="266" ht="25.5">
      <c r="B266" s="4"/>
    </row>
    <row r="267" ht="25.5">
      <c r="B267" s="4"/>
    </row>
    <row r="268" ht="25.5">
      <c r="B268" s="4"/>
    </row>
    <row r="269" ht="25.5">
      <c r="B269" s="4"/>
    </row>
    <row r="270" ht="25.5">
      <c r="B270" s="4"/>
    </row>
    <row r="271" ht="25.5">
      <c r="B271" s="4"/>
    </row>
    <row r="272" ht="25.5">
      <c r="B272" s="4"/>
    </row>
    <row r="273" ht="25.5">
      <c r="B273" s="4"/>
    </row>
    <row r="274" ht="25.5">
      <c r="B274" s="4"/>
    </row>
    <row r="275" ht="25.5">
      <c r="B275" s="4"/>
    </row>
    <row r="276" ht="25.5">
      <c r="B276" s="4"/>
    </row>
    <row r="277" ht="25.5">
      <c r="B277" s="4"/>
    </row>
    <row r="278" ht="25.5">
      <c r="B278" s="4"/>
    </row>
    <row r="279" ht="25.5">
      <c r="B279" s="4"/>
    </row>
    <row r="280" ht="25.5">
      <c r="B280" s="4"/>
    </row>
    <row r="281" ht="25.5">
      <c r="B281" s="4"/>
    </row>
    <row r="282" ht="25.5">
      <c r="B282" s="4"/>
    </row>
    <row r="283" ht="25.5">
      <c r="B283" s="4"/>
    </row>
    <row r="284" ht="25.5">
      <c r="B284" s="4"/>
    </row>
    <row r="285" ht="25.5">
      <c r="B285" s="4"/>
    </row>
    <row r="286" ht="25.5">
      <c r="B286" s="4"/>
    </row>
    <row r="287" ht="25.5">
      <c r="B287" s="4"/>
    </row>
    <row r="288" ht="25.5">
      <c r="B288" s="4"/>
    </row>
    <row r="289" ht="25.5">
      <c r="B289" s="4"/>
    </row>
    <row r="290" ht="25.5">
      <c r="B290" s="4"/>
    </row>
    <row r="291" ht="25.5">
      <c r="B291" s="4"/>
    </row>
    <row r="292" ht="25.5">
      <c r="B292" s="4"/>
    </row>
    <row r="293" ht="25.5">
      <c r="B293" s="4"/>
    </row>
    <row r="294" ht="25.5">
      <c r="B294" s="4"/>
    </row>
    <row r="295" ht="25.5">
      <c r="B295" s="4"/>
    </row>
    <row r="296" ht="25.5">
      <c r="B296" s="4"/>
    </row>
    <row r="297" ht="25.5">
      <c r="B297" s="4"/>
    </row>
    <row r="298" ht="25.5">
      <c r="B298" s="4"/>
    </row>
    <row r="299" ht="25.5">
      <c r="B299" s="4"/>
    </row>
    <row r="300" ht="25.5">
      <c r="B300" s="4"/>
    </row>
    <row r="301" ht="25.5">
      <c r="B301" s="4"/>
    </row>
    <row r="302" ht="25.5">
      <c r="B302" s="4"/>
    </row>
    <row r="303" ht="25.5">
      <c r="B303" s="4"/>
    </row>
    <row r="304" ht="25.5">
      <c r="B304" s="4"/>
    </row>
    <row r="305" ht="25.5">
      <c r="B305" s="4"/>
    </row>
    <row r="306" ht="25.5">
      <c r="B306" s="4"/>
    </row>
    <row r="307" ht="25.5">
      <c r="B307" s="4"/>
    </row>
    <row r="308" ht="25.5">
      <c r="B308" s="4"/>
    </row>
    <row r="309" ht="25.5">
      <c r="B309" s="4"/>
    </row>
    <row r="310" ht="25.5">
      <c r="B310" s="4"/>
    </row>
    <row r="311" ht="25.5">
      <c r="B311" s="4"/>
    </row>
    <row r="312" ht="25.5">
      <c r="B312" s="4"/>
    </row>
    <row r="313" ht="25.5">
      <c r="B313" s="4"/>
    </row>
    <row r="314" ht="25.5">
      <c r="B314" s="4"/>
    </row>
    <row r="315" ht="25.5">
      <c r="B315" s="4"/>
    </row>
    <row r="316" ht="25.5">
      <c r="B316" s="4"/>
    </row>
    <row r="317" ht="25.5">
      <c r="B317" s="4"/>
    </row>
    <row r="318" ht="25.5">
      <c r="B318" s="4"/>
    </row>
    <row r="319" ht="25.5">
      <c r="B319" s="4"/>
    </row>
    <row r="320" ht="25.5">
      <c r="B320" s="4"/>
    </row>
    <row r="321" ht="25.5">
      <c r="B321" s="4"/>
    </row>
    <row r="322" ht="25.5">
      <c r="B322" s="4"/>
    </row>
    <row r="323" ht="25.5">
      <c r="B323" s="4"/>
    </row>
    <row r="324" ht="25.5">
      <c r="B324" s="4"/>
    </row>
    <row r="325" ht="25.5">
      <c r="B325" s="4"/>
    </row>
    <row r="326" ht="25.5">
      <c r="B326" s="4"/>
    </row>
    <row r="327" ht="25.5">
      <c r="B327" s="4"/>
    </row>
    <row r="328" ht="25.5">
      <c r="B328" s="4"/>
    </row>
    <row r="329" ht="25.5">
      <c r="B329" s="4"/>
    </row>
    <row r="330" ht="25.5">
      <c r="B330" s="4"/>
    </row>
    <row r="331" ht="25.5">
      <c r="B331" s="4"/>
    </row>
    <row r="332" ht="25.5">
      <c r="B332" s="4"/>
    </row>
    <row r="333" ht="25.5">
      <c r="B333" s="4"/>
    </row>
    <row r="334" ht="25.5">
      <c r="B334" s="4"/>
    </row>
    <row r="335" ht="25.5">
      <c r="B335" s="4"/>
    </row>
    <row r="336" ht="25.5">
      <c r="B336" s="4"/>
    </row>
    <row r="337" ht="25.5">
      <c r="B337" s="4"/>
    </row>
    <row r="338" ht="25.5">
      <c r="B338" s="4"/>
    </row>
    <row r="339" ht="25.5">
      <c r="B339" s="4"/>
    </row>
    <row r="340" ht="25.5">
      <c r="B340" s="4"/>
    </row>
    <row r="341" ht="25.5">
      <c r="B341" s="4"/>
    </row>
    <row r="342" ht="25.5">
      <c r="B342" s="4"/>
    </row>
    <row r="343" ht="25.5">
      <c r="B343" s="4"/>
    </row>
    <row r="344" ht="25.5">
      <c r="B344" s="4"/>
    </row>
    <row r="345" ht="25.5">
      <c r="B345" s="4"/>
    </row>
    <row r="346" ht="25.5">
      <c r="B346" s="4"/>
    </row>
    <row r="347" ht="25.5">
      <c r="B347" s="4"/>
    </row>
    <row r="348" ht="25.5">
      <c r="B348" s="4"/>
    </row>
    <row r="349" ht="25.5">
      <c r="B349" s="4"/>
    </row>
    <row r="350" ht="25.5">
      <c r="B350" s="4"/>
    </row>
    <row r="351" ht="25.5">
      <c r="B351" s="4"/>
    </row>
    <row r="352" ht="25.5">
      <c r="B352" s="4"/>
    </row>
    <row r="353" ht="25.5">
      <c r="B353" s="4"/>
    </row>
    <row r="354" ht="25.5">
      <c r="B354" s="4"/>
    </row>
    <row r="355" ht="25.5">
      <c r="B355" s="4"/>
    </row>
    <row r="356" ht="25.5">
      <c r="B356" s="4"/>
    </row>
    <row r="357" ht="25.5">
      <c r="B357" s="4"/>
    </row>
    <row r="358" ht="25.5">
      <c r="B358" s="4"/>
    </row>
    <row r="359" ht="25.5">
      <c r="B359" s="4"/>
    </row>
    <row r="360" ht="25.5">
      <c r="B360" s="4"/>
    </row>
    <row r="361" ht="25.5">
      <c r="B361" s="4"/>
    </row>
    <row r="362" ht="25.5">
      <c r="B362" s="4"/>
    </row>
    <row r="363" ht="25.5">
      <c r="B363" s="4"/>
    </row>
    <row r="364" ht="25.5">
      <c r="B364" s="4"/>
    </row>
    <row r="365" ht="25.5">
      <c r="B365" s="4"/>
    </row>
    <row r="366" ht="25.5">
      <c r="B366" s="4"/>
    </row>
    <row r="367" ht="25.5">
      <c r="B367" s="4"/>
    </row>
    <row r="368" ht="25.5">
      <c r="B368" s="4"/>
    </row>
    <row r="369" ht="25.5">
      <c r="B369" s="4"/>
    </row>
    <row r="370" ht="25.5">
      <c r="B370" s="4"/>
    </row>
    <row r="371" ht="25.5">
      <c r="B371" s="4"/>
    </row>
    <row r="372" ht="25.5">
      <c r="B372" s="4"/>
    </row>
    <row r="373" ht="25.5">
      <c r="B373" s="4"/>
    </row>
    <row r="374" ht="25.5">
      <c r="B374" s="4"/>
    </row>
    <row r="375" ht="25.5">
      <c r="B375" s="4"/>
    </row>
    <row r="376" ht="25.5">
      <c r="B376" s="4"/>
    </row>
    <row r="377" ht="25.5">
      <c r="B377" s="4"/>
    </row>
    <row r="378" ht="25.5">
      <c r="B378" s="4"/>
    </row>
    <row r="379" ht="25.5">
      <c r="B379" s="4"/>
    </row>
    <row r="380" ht="25.5">
      <c r="B380" s="4"/>
    </row>
    <row r="381" ht="25.5">
      <c r="B381" s="4"/>
    </row>
    <row r="382" ht="25.5">
      <c r="B382" s="4"/>
    </row>
    <row r="383" ht="25.5">
      <c r="B383" s="4"/>
    </row>
    <row r="384" ht="25.5">
      <c r="B384" s="4"/>
    </row>
    <row r="385" ht="25.5">
      <c r="B385" s="4"/>
    </row>
    <row r="386" ht="25.5">
      <c r="B386" s="4"/>
    </row>
    <row r="387" ht="25.5">
      <c r="B387" s="4"/>
    </row>
    <row r="388" ht="25.5">
      <c r="B388" s="4"/>
    </row>
    <row r="389" ht="25.5">
      <c r="B389" s="4"/>
    </row>
    <row r="390" ht="25.5">
      <c r="B390" s="4"/>
    </row>
    <row r="391" ht="25.5">
      <c r="B391" s="4"/>
    </row>
    <row r="392" ht="25.5">
      <c r="B392" s="4"/>
    </row>
    <row r="393" ht="25.5">
      <c r="B393" s="4"/>
    </row>
    <row r="394" ht="25.5">
      <c r="B394" s="4"/>
    </row>
    <row r="395" ht="25.5">
      <c r="B395" s="4"/>
    </row>
    <row r="396" ht="25.5">
      <c r="B396" s="4"/>
    </row>
    <row r="397" ht="25.5">
      <c r="B397" s="4"/>
    </row>
    <row r="398" ht="25.5">
      <c r="B398" s="4"/>
    </row>
    <row r="399" ht="25.5">
      <c r="B399" s="4"/>
    </row>
    <row r="400" ht="25.5">
      <c r="B400" s="4"/>
    </row>
    <row r="401" ht="25.5">
      <c r="B401" s="4"/>
    </row>
    <row r="402" ht="25.5">
      <c r="B402" s="4"/>
    </row>
    <row r="403" ht="25.5">
      <c r="B403" s="4"/>
    </row>
    <row r="404" ht="25.5">
      <c r="B404" s="4"/>
    </row>
    <row r="405" ht="25.5">
      <c r="B405" s="4"/>
    </row>
    <row r="406" ht="25.5">
      <c r="B406" s="4"/>
    </row>
    <row r="407" ht="25.5">
      <c r="B407" s="4"/>
    </row>
    <row r="408" ht="25.5">
      <c r="B408" s="4"/>
    </row>
    <row r="409" ht="25.5">
      <c r="B409" s="4"/>
    </row>
    <row r="410" ht="25.5">
      <c r="B410" s="4"/>
    </row>
    <row r="411" ht="25.5">
      <c r="B411" s="4"/>
    </row>
    <row r="412" ht="25.5">
      <c r="B412" s="4"/>
    </row>
    <row r="413" ht="25.5">
      <c r="B413" s="4"/>
    </row>
    <row r="414" ht="25.5">
      <c r="B414" s="4"/>
    </row>
    <row r="415" ht="25.5">
      <c r="B415" s="4"/>
    </row>
    <row r="416" ht="25.5">
      <c r="B416" s="4"/>
    </row>
    <row r="417" ht="25.5">
      <c r="B417" s="4"/>
    </row>
    <row r="418" ht="25.5">
      <c r="B418" s="4"/>
    </row>
    <row r="419" ht="25.5">
      <c r="B419" s="4"/>
    </row>
    <row r="420" ht="25.5">
      <c r="B420" s="4"/>
    </row>
    <row r="421" ht="25.5">
      <c r="B421" s="4"/>
    </row>
    <row r="422" ht="25.5">
      <c r="B422" s="4"/>
    </row>
    <row r="423" ht="25.5">
      <c r="B423" s="4"/>
    </row>
    <row r="424" ht="25.5">
      <c r="B424" s="4"/>
    </row>
    <row r="425" ht="25.5">
      <c r="B425" s="4"/>
    </row>
    <row r="426" ht="25.5">
      <c r="B426" s="4"/>
    </row>
    <row r="427" ht="25.5">
      <c r="B427" s="4"/>
    </row>
    <row r="428" ht="25.5">
      <c r="B428" s="4"/>
    </row>
    <row r="429" ht="25.5">
      <c r="B429" s="4"/>
    </row>
    <row r="430" ht="25.5">
      <c r="B430" s="4"/>
    </row>
    <row r="431" ht="25.5">
      <c r="B431" s="4"/>
    </row>
    <row r="432" ht="25.5">
      <c r="B432" s="4"/>
    </row>
    <row r="433" ht="25.5">
      <c r="B433" s="4"/>
    </row>
    <row r="434" ht="25.5">
      <c r="B434" s="4"/>
    </row>
    <row r="435" ht="25.5">
      <c r="B435" s="4"/>
    </row>
    <row r="436" ht="25.5">
      <c r="B436" s="4"/>
    </row>
    <row r="437" ht="25.5">
      <c r="B437" s="4"/>
    </row>
    <row r="438" ht="25.5">
      <c r="B438" s="4"/>
    </row>
    <row r="439" ht="25.5">
      <c r="B439" s="4"/>
    </row>
    <row r="440" ht="25.5">
      <c r="B440" s="4"/>
    </row>
    <row r="441" ht="25.5">
      <c r="B441" s="4"/>
    </row>
    <row r="442" ht="25.5">
      <c r="B442" s="4"/>
    </row>
    <row r="443" ht="25.5">
      <c r="B443" s="4"/>
    </row>
    <row r="444" ht="25.5">
      <c r="B444" s="4"/>
    </row>
    <row r="445" ht="25.5">
      <c r="B445" s="4"/>
    </row>
    <row r="446" ht="25.5">
      <c r="B446" s="4"/>
    </row>
    <row r="447" ht="25.5">
      <c r="B447" s="4"/>
    </row>
    <row r="448" ht="25.5">
      <c r="B448" s="4"/>
    </row>
    <row r="449" ht="25.5">
      <c r="B449" s="4"/>
    </row>
    <row r="450" ht="25.5">
      <c r="B450" s="4"/>
    </row>
    <row r="451" ht="25.5">
      <c r="B451" s="4"/>
    </row>
    <row r="452" ht="25.5">
      <c r="B452" s="4"/>
    </row>
    <row r="453" ht="25.5">
      <c r="B453" s="4"/>
    </row>
    <row r="454" ht="25.5">
      <c r="B454" s="4"/>
    </row>
    <row r="455" ht="25.5">
      <c r="B455" s="4"/>
    </row>
    <row r="456" ht="25.5">
      <c r="B456" s="4"/>
    </row>
    <row r="457" ht="25.5">
      <c r="B457" s="4"/>
    </row>
    <row r="458" ht="25.5">
      <c r="B458" s="4"/>
    </row>
    <row r="459" ht="25.5">
      <c r="B459" s="4"/>
    </row>
    <row r="460" ht="25.5">
      <c r="B460" s="4"/>
    </row>
    <row r="461" ht="25.5">
      <c r="B461" s="4"/>
    </row>
    <row r="462" ht="25.5">
      <c r="B462" s="4"/>
    </row>
    <row r="463" ht="25.5">
      <c r="B463" s="4"/>
    </row>
    <row r="464" ht="25.5">
      <c r="B464" s="4"/>
    </row>
    <row r="465" ht="25.5">
      <c r="B465" s="4"/>
    </row>
    <row r="466" ht="25.5">
      <c r="B466" s="4"/>
    </row>
    <row r="467" ht="25.5">
      <c r="B467" s="4"/>
    </row>
    <row r="468" ht="25.5">
      <c r="B468" s="4"/>
    </row>
    <row r="469" ht="25.5">
      <c r="B469" s="4"/>
    </row>
    <row r="470" ht="25.5">
      <c r="B470" s="4"/>
    </row>
    <row r="471" ht="25.5">
      <c r="B471" s="4"/>
    </row>
    <row r="472" ht="25.5">
      <c r="B472" s="4"/>
    </row>
    <row r="473" ht="25.5">
      <c r="B473" s="4"/>
    </row>
    <row r="474" ht="25.5">
      <c r="B474" s="4"/>
    </row>
    <row r="475" ht="25.5">
      <c r="B475" s="4"/>
    </row>
    <row r="476" ht="25.5">
      <c r="B476" s="4"/>
    </row>
    <row r="477" ht="25.5">
      <c r="B477" s="4"/>
    </row>
    <row r="478" ht="25.5">
      <c r="B478" s="4"/>
    </row>
    <row r="479" ht="25.5">
      <c r="B479" s="4"/>
    </row>
    <row r="480" ht="25.5">
      <c r="B480" s="4"/>
    </row>
    <row r="481" ht="25.5">
      <c r="B481" s="4"/>
    </row>
    <row r="482" ht="25.5">
      <c r="B482" s="4"/>
    </row>
    <row r="483" ht="25.5">
      <c r="B483" s="4"/>
    </row>
    <row r="484" ht="25.5">
      <c r="B484" s="4"/>
    </row>
    <row r="485" ht="25.5">
      <c r="B485" s="4"/>
    </row>
    <row r="486" ht="25.5">
      <c r="B486" s="4"/>
    </row>
    <row r="487" ht="25.5">
      <c r="B487" s="4"/>
    </row>
    <row r="488" ht="25.5">
      <c r="B488" s="4"/>
    </row>
    <row r="489" ht="25.5">
      <c r="B489" s="4"/>
    </row>
    <row r="490" ht="25.5">
      <c r="B490" s="4"/>
    </row>
    <row r="491" ht="25.5">
      <c r="B491" s="4"/>
    </row>
    <row r="492" ht="25.5">
      <c r="B492" s="4"/>
    </row>
    <row r="493" ht="25.5">
      <c r="B493" s="4"/>
    </row>
    <row r="494" ht="25.5">
      <c r="B494" s="4"/>
    </row>
    <row r="495" ht="25.5">
      <c r="B495" s="4"/>
    </row>
    <row r="496" ht="25.5">
      <c r="B496" s="4"/>
    </row>
    <row r="497" ht="25.5">
      <c r="B497" s="4"/>
    </row>
    <row r="498" ht="25.5">
      <c r="B498" s="4"/>
    </row>
    <row r="499" ht="25.5">
      <c r="B499" s="4"/>
    </row>
    <row r="500" ht="25.5">
      <c r="B500" s="4"/>
    </row>
    <row r="501" ht="25.5">
      <c r="B501" s="4"/>
    </row>
    <row r="502" ht="25.5">
      <c r="B502" s="4"/>
    </row>
    <row r="503" ht="25.5">
      <c r="B503" s="4"/>
    </row>
    <row r="504" ht="25.5">
      <c r="B504" s="4"/>
    </row>
    <row r="505" ht="25.5">
      <c r="B505" s="4"/>
    </row>
    <row r="506" ht="25.5">
      <c r="B506" s="4"/>
    </row>
    <row r="507" ht="25.5">
      <c r="B507" s="4"/>
    </row>
    <row r="508" ht="25.5">
      <c r="B508" s="4"/>
    </row>
    <row r="509" ht="25.5">
      <c r="B509" s="4"/>
    </row>
    <row r="510" ht="25.5">
      <c r="B510" s="4"/>
    </row>
    <row r="511" ht="25.5">
      <c r="B511" s="4"/>
    </row>
    <row r="512" ht="25.5">
      <c r="B512" s="4"/>
    </row>
    <row r="513" ht="25.5">
      <c r="B513" s="4"/>
    </row>
    <row r="514" ht="25.5">
      <c r="B514" s="4"/>
    </row>
    <row r="515" ht="25.5">
      <c r="B515" s="4"/>
    </row>
    <row r="516" ht="25.5">
      <c r="B516" s="4"/>
    </row>
    <row r="517" ht="25.5">
      <c r="B517" s="4"/>
    </row>
    <row r="518" ht="25.5">
      <c r="B518" s="4"/>
    </row>
    <row r="519" ht="25.5">
      <c r="B519" s="4"/>
    </row>
    <row r="520" ht="25.5">
      <c r="B520" s="4"/>
    </row>
    <row r="521" ht="25.5">
      <c r="B521" s="4"/>
    </row>
    <row r="522" ht="25.5">
      <c r="B522" s="4"/>
    </row>
    <row r="523" ht="25.5">
      <c r="B523" s="4"/>
    </row>
    <row r="524" ht="25.5">
      <c r="B524" s="4"/>
    </row>
    <row r="525" ht="25.5">
      <c r="B525" s="4"/>
    </row>
    <row r="526" ht="25.5">
      <c r="B526" s="4"/>
    </row>
    <row r="527" ht="25.5">
      <c r="B527" s="4"/>
    </row>
    <row r="528" ht="25.5">
      <c r="B528" s="4"/>
    </row>
    <row r="529" ht="25.5">
      <c r="B529" s="4"/>
    </row>
    <row r="530" ht="25.5">
      <c r="B530" s="4"/>
    </row>
    <row r="531" ht="25.5">
      <c r="B531" s="4"/>
    </row>
    <row r="532" ht="25.5">
      <c r="B532" s="4"/>
    </row>
    <row r="533" ht="25.5">
      <c r="B533" s="4"/>
    </row>
    <row r="534" ht="25.5">
      <c r="B534" s="4"/>
    </row>
    <row r="535" ht="25.5">
      <c r="B535" s="4"/>
    </row>
    <row r="536" ht="25.5">
      <c r="B536" s="4"/>
    </row>
    <row r="537" ht="25.5">
      <c r="B537" s="4"/>
    </row>
    <row r="538" ht="25.5">
      <c r="B538" s="4"/>
    </row>
    <row r="539" ht="25.5">
      <c r="B539" s="4"/>
    </row>
    <row r="540" ht="25.5">
      <c r="B540" s="4"/>
    </row>
    <row r="541" ht="25.5">
      <c r="B541" s="4"/>
    </row>
    <row r="542" ht="25.5">
      <c r="B542" s="4"/>
    </row>
    <row r="543" ht="25.5">
      <c r="B543" s="4"/>
    </row>
    <row r="544" ht="25.5">
      <c r="B544" s="4"/>
    </row>
    <row r="545" ht="25.5">
      <c r="B545" s="4"/>
    </row>
    <row r="546" ht="25.5">
      <c r="B546" s="4"/>
    </row>
    <row r="547" ht="25.5">
      <c r="B547" s="4"/>
    </row>
    <row r="548" ht="25.5">
      <c r="B548" s="4"/>
    </row>
    <row r="549" ht="25.5">
      <c r="B549" s="4"/>
    </row>
    <row r="550" ht="25.5">
      <c r="B550" s="4"/>
    </row>
    <row r="551" ht="25.5">
      <c r="B551" s="4"/>
    </row>
    <row r="552" ht="25.5">
      <c r="B552" s="4"/>
    </row>
    <row r="553" ht="25.5">
      <c r="B553" s="4"/>
    </row>
    <row r="554" ht="25.5">
      <c r="B554" s="4"/>
    </row>
    <row r="555" ht="25.5">
      <c r="B555" s="4"/>
    </row>
    <row r="556" ht="25.5">
      <c r="B556" s="4"/>
    </row>
    <row r="557" ht="25.5">
      <c r="B557" s="4"/>
    </row>
    <row r="558" ht="25.5">
      <c r="B558" s="4"/>
    </row>
    <row r="559" ht="25.5">
      <c r="B559" s="4"/>
    </row>
    <row r="560" ht="25.5">
      <c r="B560" s="4"/>
    </row>
    <row r="561" ht="25.5">
      <c r="B561" s="4"/>
    </row>
    <row r="562" ht="25.5">
      <c r="B562" s="4"/>
    </row>
    <row r="563" ht="25.5">
      <c r="B563" s="4"/>
    </row>
    <row r="564" ht="25.5">
      <c r="B564" s="4"/>
    </row>
    <row r="565" ht="25.5">
      <c r="B565" s="4"/>
    </row>
    <row r="566" ht="25.5">
      <c r="B566" s="4"/>
    </row>
    <row r="567" ht="25.5">
      <c r="B567" s="4"/>
    </row>
    <row r="568" ht="25.5">
      <c r="B568" s="4"/>
    </row>
    <row r="569" ht="25.5">
      <c r="B569" s="4"/>
    </row>
    <row r="570" ht="25.5">
      <c r="B570" s="4"/>
    </row>
    <row r="571" ht="25.5">
      <c r="B571" s="4"/>
    </row>
    <row r="572" ht="25.5">
      <c r="B572" s="4"/>
    </row>
    <row r="573" ht="25.5">
      <c r="B573" s="4"/>
    </row>
    <row r="574" ht="25.5">
      <c r="B574" s="4"/>
    </row>
    <row r="575" ht="25.5">
      <c r="B575" s="4"/>
    </row>
    <row r="576" ht="25.5">
      <c r="B576" s="4"/>
    </row>
    <row r="577" ht="25.5">
      <c r="B577" s="4"/>
    </row>
    <row r="578" ht="25.5">
      <c r="B578" s="4"/>
    </row>
    <row r="579" ht="25.5">
      <c r="B579" s="4"/>
    </row>
    <row r="580" ht="25.5">
      <c r="B580" s="4"/>
    </row>
    <row r="581" ht="25.5">
      <c r="B581" s="4"/>
    </row>
    <row r="582" ht="25.5">
      <c r="B582" s="4"/>
    </row>
    <row r="583" ht="25.5">
      <c r="B583" s="4"/>
    </row>
    <row r="584" ht="25.5">
      <c r="B584" s="4"/>
    </row>
    <row r="585" ht="25.5">
      <c r="B585" s="4"/>
    </row>
    <row r="586" ht="25.5">
      <c r="B586" s="4"/>
    </row>
    <row r="587" ht="25.5">
      <c r="B587" s="4"/>
    </row>
    <row r="588" ht="25.5">
      <c r="B588" s="4"/>
    </row>
    <row r="589" ht="25.5">
      <c r="B589" s="4"/>
    </row>
    <row r="590" ht="25.5">
      <c r="B590" s="4"/>
    </row>
    <row r="591" ht="25.5">
      <c r="B591" s="4"/>
    </row>
    <row r="592" ht="25.5">
      <c r="B592" s="4"/>
    </row>
    <row r="593" ht="25.5">
      <c r="B593" s="4"/>
    </row>
    <row r="594" ht="25.5">
      <c r="B594" s="4"/>
    </row>
    <row r="595" ht="25.5">
      <c r="B595" s="4"/>
    </row>
    <row r="596" ht="25.5">
      <c r="B596" s="4"/>
    </row>
    <row r="597" ht="25.5">
      <c r="B597" s="4"/>
    </row>
    <row r="598" ht="25.5">
      <c r="B598" s="4"/>
    </row>
    <row r="599" ht="25.5">
      <c r="B599" s="4"/>
    </row>
    <row r="600" ht="25.5">
      <c r="B600" s="4"/>
    </row>
    <row r="601" ht="25.5">
      <c r="B601" s="4"/>
    </row>
    <row r="602" ht="25.5">
      <c r="B602" s="4"/>
    </row>
    <row r="603" ht="25.5">
      <c r="B603" s="4"/>
    </row>
    <row r="604" ht="25.5">
      <c r="B604" s="4"/>
    </row>
    <row r="605" ht="25.5">
      <c r="B605" s="4"/>
    </row>
    <row r="606" ht="25.5">
      <c r="B606" s="4"/>
    </row>
    <row r="607" ht="25.5">
      <c r="B607" s="4"/>
    </row>
    <row r="608" ht="25.5">
      <c r="B608" s="4"/>
    </row>
    <row r="609" ht="25.5">
      <c r="B609" s="4"/>
    </row>
    <row r="610" ht="25.5">
      <c r="B610" s="4"/>
    </row>
    <row r="611" ht="25.5">
      <c r="B611" s="4"/>
    </row>
    <row r="612" ht="25.5">
      <c r="B612" s="4"/>
    </row>
    <row r="613" ht="25.5">
      <c r="B613" s="4"/>
    </row>
    <row r="614" ht="25.5">
      <c r="B614" s="4"/>
    </row>
    <row r="615" ht="25.5">
      <c r="B615" s="4"/>
    </row>
    <row r="616" ht="25.5">
      <c r="B616" s="4"/>
    </row>
    <row r="617" ht="25.5">
      <c r="B617" s="4"/>
    </row>
    <row r="618" ht="25.5">
      <c r="B618" s="4"/>
    </row>
    <row r="619" ht="25.5">
      <c r="B619" s="4"/>
    </row>
    <row r="620" ht="25.5">
      <c r="B620" s="4"/>
    </row>
    <row r="621" ht="25.5">
      <c r="B621" s="4"/>
    </row>
    <row r="622" ht="25.5">
      <c r="B622" s="4"/>
    </row>
    <row r="623" ht="25.5">
      <c r="B623" s="4"/>
    </row>
    <row r="624" ht="25.5">
      <c r="B624" s="4"/>
    </row>
    <row r="625" ht="25.5">
      <c r="B625" s="4"/>
    </row>
    <row r="626" ht="25.5">
      <c r="B626" s="4"/>
    </row>
    <row r="627" ht="25.5">
      <c r="B627" s="4"/>
    </row>
    <row r="628" ht="25.5">
      <c r="B628" s="4"/>
    </row>
    <row r="629" ht="25.5">
      <c r="B629" s="4"/>
    </row>
    <row r="630" ht="25.5">
      <c r="B630" s="4"/>
    </row>
    <row r="631" ht="25.5">
      <c r="B631" s="4"/>
    </row>
    <row r="632" ht="25.5">
      <c r="B632" s="4"/>
    </row>
    <row r="633" ht="25.5">
      <c r="B633" s="4"/>
    </row>
    <row r="634" ht="25.5">
      <c r="B634" s="4"/>
    </row>
    <row r="635" ht="25.5">
      <c r="B635" s="4"/>
    </row>
    <row r="636" ht="25.5">
      <c r="B636" s="4"/>
    </row>
    <row r="637" ht="25.5">
      <c r="B637" s="4"/>
    </row>
    <row r="638" ht="25.5">
      <c r="B638" s="4"/>
    </row>
    <row r="639" ht="25.5">
      <c r="B639" s="4"/>
    </row>
    <row r="640" ht="25.5">
      <c r="B640" s="4"/>
    </row>
    <row r="641" ht="25.5">
      <c r="B641" s="4"/>
    </row>
    <row r="642" ht="25.5">
      <c r="B642" s="4"/>
    </row>
    <row r="643" ht="25.5">
      <c r="B643" s="4"/>
    </row>
    <row r="644" ht="25.5">
      <c r="B644" s="4"/>
    </row>
    <row r="645" ht="25.5">
      <c r="B645" s="4"/>
    </row>
    <row r="646" ht="25.5">
      <c r="B646" s="4"/>
    </row>
    <row r="647" ht="25.5">
      <c r="B647" s="4"/>
    </row>
    <row r="648" ht="25.5">
      <c r="B648" s="4"/>
    </row>
    <row r="649" ht="25.5">
      <c r="B649" s="4"/>
    </row>
    <row r="650" ht="25.5">
      <c r="B650" s="4"/>
    </row>
    <row r="651" ht="25.5">
      <c r="B651" s="4"/>
    </row>
    <row r="652" ht="25.5">
      <c r="B652" s="4"/>
    </row>
    <row r="653" ht="25.5">
      <c r="B653" s="4"/>
    </row>
    <row r="654" ht="25.5">
      <c r="B654" s="4"/>
    </row>
    <row r="655" ht="25.5">
      <c r="B655" s="4"/>
    </row>
    <row r="656" ht="25.5">
      <c r="B656" s="4"/>
    </row>
    <row r="657" ht="25.5">
      <c r="B657" s="4"/>
    </row>
    <row r="658" ht="25.5">
      <c r="B658" s="4"/>
    </row>
    <row r="659" ht="25.5">
      <c r="B659" s="4"/>
    </row>
    <row r="660" ht="25.5">
      <c r="B660" s="4"/>
    </row>
    <row r="661" ht="25.5">
      <c r="B661" s="4"/>
    </row>
    <row r="662" ht="25.5">
      <c r="B662" s="4"/>
    </row>
    <row r="663" ht="25.5">
      <c r="B663" s="4"/>
    </row>
    <row r="664" ht="25.5">
      <c r="B664" s="4"/>
    </row>
    <row r="665" ht="25.5">
      <c r="B665" s="4"/>
    </row>
    <row r="666" ht="25.5">
      <c r="B666" s="4"/>
    </row>
    <row r="667" ht="25.5">
      <c r="B667" s="4"/>
    </row>
    <row r="668" ht="25.5">
      <c r="B668" s="4"/>
    </row>
    <row r="669" ht="25.5">
      <c r="B669" s="4"/>
    </row>
    <row r="670" ht="25.5">
      <c r="B670" s="4"/>
    </row>
    <row r="671" ht="25.5">
      <c r="B671" s="4"/>
    </row>
    <row r="672" ht="25.5">
      <c r="B672" s="4"/>
    </row>
    <row r="673" ht="25.5">
      <c r="B673" s="4"/>
    </row>
    <row r="674" ht="25.5">
      <c r="B674" s="4"/>
    </row>
    <row r="675" ht="25.5">
      <c r="B675" s="4"/>
    </row>
    <row r="676" ht="25.5">
      <c r="B676" s="4"/>
    </row>
    <row r="677" ht="25.5">
      <c r="B677" s="4"/>
    </row>
    <row r="678" ht="25.5">
      <c r="B678" s="4"/>
    </row>
    <row r="679" ht="25.5">
      <c r="B679" s="4"/>
    </row>
    <row r="680" ht="25.5">
      <c r="B680" s="4"/>
    </row>
    <row r="681" ht="25.5">
      <c r="B681" s="4"/>
    </row>
    <row r="682" ht="25.5">
      <c r="B682" s="4"/>
    </row>
    <row r="683" ht="25.5">
      <c r="B683" s="4"/>
    </row>
    <row r="684" ht="25.5">
      <c r="B684" s="4"/>
    </row>
    <row r="685" ht="25.5">
      <c r="B685" s="4"/>
    </row>
    <row r="686" ht="25.5">
      <c r="B686" s="4"/>
    </row>
    <row r="687" ht="25.5">
      <c r="B687" s="4"/>
    </row>
    <row r="688" ht="25.5">
      <c r="B688" s="4"/>
    </row>
    <row r="689" ht="25.5">
      <c r="B689" s="4"/>
    </row>
    <row r="690" ht="25.5">
      <c r="B690" s="4"/>
    </row>
    <row r="691" ht="25.5">
      <c r="B691" s="4"/>
    </row>
    <row r="692" ht="25.5">
      <c r="B692" s="4"/>
    </row>
    <row r="693" ht="25.5">
      <c r="B693" s="4"/>
    </row>
    <row r="694" ht="25.5">
      <c r="B694" s="4"/>
    </row>
    <row r="695" ht="25.5">
      <c r="B695" s="4"/>
    </row>
    <row r="696" ht="25.5">
      <c r="B696" s="4"/>
    </row>
    <row r="697" ht="25.5">
      <c r="B697" s="4"/>
    </row>
    <row r="698" ht="25.5">
      <c r="B698" s="4"/>
    </row>
    <row r="699" ht="25.5">
      <c r="B699" s="4"/>
    </row>
    <row r="700" ht="25.5">
      <c r="B700" s="4"/>
    </row>
    <row r="701" ht="25.5">
      <c r="B701" s="4"/>
    </row>
    <row r="702" ht="25.5">
      <c r="B702" s="4"/>
    </row>
    <row r="703" ht="25.5">
      <c r="B703" s="4"/>
    </row>
    <row r="704" ht="25.5">
      <c r="B704" s="4"/>
    </row>
    <row r="705" ht="25.5">
      <c r="B705" s="4"/>
    </row>
    <row r="706" ht="25.5">
      <c r="B706" s="4"/>
    </row>
    <row r="707" ht="25.5">
      <c r="B707" s="4"/>
    </row>
    <row r="708" ht="25.5">
      <c r="B708" s="4"/>
    </row>
    <row r="709" ht="25.5">
      <c r="B709" s="4"/>
    </row>
    <row r="710" ht="25.5">
      <c r="B710" s="4"/>
    </row>
    <row r="711" ht="25.5">
      <c r="B711" s="4"/>
    </row>
    <row r="712" ht="25.5">
      <c r="B712" s="4"/>
    </row>
    <row r="713" ht="25.5">
      <c r="B713" s="4"/>
    </row>
    <row r="714" ht="25.5">
      <c r="B714" s="4"/>
    </row>
    <row r="715" ht="25.5">
      <c r="B715" s="4"/>
    </row>
    <row r="716" ht="25.5">
      <c r="B716" s="4"/>
    </row>
    <row r="717" ht="25.5">
      <c r="B717" s="4"/>
    </row>
    <row r="718" ht="25.5">
      <c r="B718" s="4"/>
    </row>
    <row r="719" ht="25.5">
      <c r="B719" s="4"/>
    </row>
    <row r="720" ht="25.5">
      <c r="B720" s="4"/>
    </row>
    <row r="721" ht="25.5">
      <c r="B721" s="4"/>
    </row>
    <row r="722" ht="25.5">
      <c r="B722" s="4"/>
    </row>
    <row r="723" ht="25.5">
      <c r="B723" s="4"/>
    </row>
    <row r="724" ht="25.5">
      <c r="B724" s="4"/>
    </row>
    <row r="725" ht="25.5">
      <c r="B725" s="4"/>
    </row>
    <row r="726" ht="25.5">
      <c r="B726" s="4"/>
    </row>
    <row r="727" ht="25.5">
      <c r="B727" s="4"/>
    </row>
    <row r="728" ht="25.5">
      <c r="B728" s="4"/>
    </row>
    <row r="729" ht="25.5">
      <c r="B729" s="4"/>
    </row>
    <row r="730" ht="25.5">
      <c r="B730" s="4"/>
    </row>
    <row r="731" ht="25.5">
      <c r="B731" s="4"/>
    </row>
    <row r="732" ht="25.5">
      <c r="B732" s="4"/>
    </row>
    <row r="733" ht="25.5">
      <c r="B733" s="4"/>
    </row>
    <row r="734" ht="25.5">
      <c r="B734" s="4"/>
    </row>
    <row r="735" ht="25.5">
      <c r="B735" s="4"/>
    </row>
    <row r="736" ht="25.5">
      <c r="B736" s="4"/>
    </row>
    <row r="737" ht="25.5">
      <c r="B737" s="4"/>
    </row>
    <row r="738" ht="25.5">
      <c r="B738" s="4"/>
    </row>
    <row r="739" ht="25.5">
      <c r="B739" s="4"/>
    </row>
    <row r="740" ht="25.5">
      <c r="B740" s="4"/>
    </row>
    <row r="741" ht="25.5">
      <c r="B741" s="4"/>
    </row>
    <row r="742" ht="25.5">
      <c r="B742" s="4"/>
    </row>
    <row r="743" ht="25.5">
      <c r="B743" s="4"/>
    </row>
    <row r="744" ht="25.5">
      <c r="B744" s="4"/>
    </row>
    <row r="745" ht="25.5">
      <c r="B745" s="4"/>
    </row>
    <row r="746" ht="25.5">
      <c r="B746" s="4"/>
    </row>
    <row r="747" ht="25.5">
      <c r="B747" s="4"/>
    </row>
    <row r="748" ht="25.5">
      <c r="B748" s="4"/>
    </row>
    <row r="749" ht="25.5">
      <c r="B749" s="4"/>
    </row>
    <row r="750" ht="25.5">
      <c r="B750" s="4"/>
    </row>
    <row r="751" ht="25.5">
      <c r="B751" s="4"/>
    </row>
    <row r="752" ht="25.5">
      <c r="B752" s="4"/>
    </row>
    <row r="753" ht="25.5">
      <c r="B753" s="4"/>
    </row>
    <row r="754" ht="25.5">
      <c r="B754" s="4"/>
    </row>
    <row r="755" ht="25.5">
      <c r="B755" s="4"/>
    </row>
    <row r="756" ht="25.5">
      <c r="B756" s="4"/>
    </row>
    <row r="757" ht="25.5">
      <c r="B757" s="4"/>
    </row>
    <row r="758" ht="25.5">
      <c r="B758" s="4"/>
    </row>
    <row r="759" ht="25.5">
      <c r="B759" s="4"/>
    </row>
    <row r="760" ht="25.5">
      <c r="B760" s="4"/>
    </row>
    <row r="761" ht="25.5">
      <c r="B761" s="4"/>
    </row>
    <row r="762" ht="25.5">
      <c r="B762" s="4"/>
    </row>
    <row r="763" ht="25.5">
      <c r="B763" s="4"/>
    </row>
    <row r="764" ht="25.5">
      <c r="B764" s="4"/>
    </row>
    <row r="765" ht="25.5">
      <c r="B765" s="4"/>
    </row>
    <row r="766" ht="25.5">
      <c r="B766" s="4"/>
    </row>
    <row r="767" ht="25.5">
      <c r="B767" s="4"/>
    </row>
    <row r="768" ht="25.5">
      <c r="B768" s="4"/>
    </row>
    <row r="769" ht="25.5">
      <c r="B769" s="4"/>
    </row>
    <row r="770" ht="25.5">
      <c r="B770" s="4"/>
    </row>
    <row r="771" ht="25.5">
      <c r="B771" s="4"/>
    </row>
    <row r="772" ht="25.5">
      <c r="B772" s="4"/>
    </row>
    <row r="773" ht="25.5">
      <c r="B773" s="4"/>
    </row>
    <row r="774" ht="25.5">
      <c r="B774" s="4"/>
    </row>
    <row r="775" ht="25.5">
      <c r="B775" s="4"/>
    </row>
    <row r="776" ht="25.5">
      <c r="B776" s="4"/>
    </row>
    <row r="777" ht="25.5">
      <c r="B777" s="4"/>
    </row>
    <row r="778" ht="25.5">
      <c r="B778" s="4"/>
    </row>
    <row r="779" ht="25.5">
      <c r="B779" s="4"/>
    </row>
    <row r="780" ht="25.5">
      <c r="B780" s="4"/>
    </row>
    <row r="781" ht="25.5">
      <c r="B781" s="4"/>
    </row>
    <row r="782" ht="25.5">
      <c r="B782" s="4"/>
    </row>
    <row r="783" ht="25.5">
      <c r="B783" s="4"/>
    </row>
    <row r="784" ht="25.5">
      <c r="B784" s="4"/>
    </row>
    <row r="785" ht="25.5">
      <c r="B785" s="4"/>
    </row>
    <row r="786" ht="25.5">
      <c r="B786" s="4"/>
    </row>
    <row r="787" ht="25.5">
      <c r="B787" s="4"/>
    </row>
    <row r="788" ht="25.5">
      <c r="B788" s="4"/>
    </row>
    <row r="789" ht="25.5">
      <c r="B789" s="4"/>
    </row>
    <row r="790" ht="25.5">
      <c r="B790" s="4"/>
    </row>
    <row r="791" ht="25.5">
      <c r="B791" s="4"/>
    </row>
    <row r="792" ht="25.5">
      <c r="B792" s="4"/>
    </row>
    <row r="793" ht="25.5">
      <c r="B793" s="4"/>
    </row>
    <row r="794" ht="25.5">
      <c r="B794" s="4"/>
    </row>
    <row r="795" ht="25.5">
      <c r="B795" s="4"/>
    </row>
    <row r="796" ht="25.5">
      <c r="B796" s="4"/>
    </row>
    <row r="797" ht="25.5">
      <c r="B797" s="4"/>
    </row>
    <row r="798" ht="25.5">
      <c r="B798" s="4"/>
    </row>
    <row r="799" ht="25.5">
      <c r="B799" s="4"/>
    </row>
    <row r="800" ht="25.5">
      <c r="B800" s="4"/>
    </row>
    <row r="801" ht="25.5">
      <c r="B801" s="4"/>
    </row>
    <row r="802" ht="25.5">
      <c r="B802" s="4"/>
    </row>
    <row r="803" ht="25.5">
      <c r="B803" s="4"/>
    </row>
    <row r="804" ht="25.5">
      <c r="B804" s="4"/>
    </row>
    <row r="805" ht="25.5">
      <c r="B805" s="4"/>
    </row>
    <row r="806" ht="25.5">
      <c r="B806" s="4"/>
    </row>
    <row r="807" ht="25.5">
      <c r="B807" s="4"/>
    </row>
    <row r="808" ht="25.5">
      <c r="B808" s="4"/>
    </row>
    <row r="809" ht="25.5">
      <c r="B809" s="4"/>
    </row>
    <row r="810" ht="25.5">
      <c r="B810" s="4"/>
    </row>
    <row r="811" ht="25.5">
      <c r="B811" s="4"/>
    </row>
    <row r="812" ht="25.5">
      <c r="B812" s="4"/>
    </row>
    <row r="813" ht="25.5">
      <c r="B813" s="4"/>
    </row>
    <row r="814" ht="25.5">
      <c r="B814" s="4"/>
    </row>
    <row r="815" ht="25.5">
      <c r="B815" s="4"/>
    </row>
    <row r="816" ht="25.5">
      <c r="B816" s="4"/>
    </row>
    <row r="817" ht="25.5">
      <c r="B817" s="4"/>
    </row>
    <row r="818" ht="25.5">
      <c r="B818" s="4"/>
    </row>
    <row r="819" ht="25.5">
      <c r="B819" s="4"/>
    </row>
    <row r="820" ht="25.5">
      <c r="B820" s="4"/>
    </row>
    <row r="821" ht="25.5">
      <c r="B821" s="4"/>
    </row>
    <row r="822" ht="25.5">
      <c r="B822" s="4"/>
    </row>
    <row r="823" ht="25.5">
      <c r="B823" s="4"/>
    </row>
    <row r="824" ht="25.5">
      <c r="B824" s="4"/>
    </row>
    <row r="825" ht="25.5">
      <c r="B825" s="4"/>
    </row>
    <row r="826" ht="25.5">
      <c r="B826" s="4"/>
    </row>
    <row r="827" ht="25.5">
      <c r="B827" s="4"/>
    </row>
    <row r="828" ht="25.5">
      <c r="B828" s="4"/>
    </row>
    <row r="829" ht="25.5">
      <c r="B829" s="4"/>
    </row>
    <row r="830" ht="25.5">
      <c r="B830" s="4"/>
    </row>
    <row r="831" ht="25.5">
      <c r="B831" s="4"/>
    </row>
    <row r="832" ht="25.5">
      <c r="B832" s="4"/>
    </row>
    <row r="833" ht="25.5">
      <c r="B833" s="4"/>
    </row>
    <row r="834" ht="25.5">
      <c r="B834" s="4"/>
    </row>
    <row r="835" ht="25.5">
      <c r="B835" s="4"/>
    </row>
    <row r="836" ht="25.5">
      <c r="B836" s="4"/>
    </row>
    <row r="837" ht="25.5">
      <c r="B837" s="4"/>
    </row>
    <row r="838" ht="25.5">
      <c r="B838" s="4"/>
    </row>
    <row r="839" ht="25.5">
      <c r="B839" s="4"/>
    </row>
    <row r="840" ht="25.5">
      <c r="B840" s="4"/>
    </row>
    <row r="841" ht="25.5">
      <c r="B841" s="4"/>
    </row>
    <row r="842" ht="25.5">
      <c r="B842" s="4"/>
    </row>
    <row r="843" ht="25.5">
      <c r="B843" s="4"/>
    </row>
    <row r="844" ht="25.5">
      <c r="B844" s="4"/>
    </row>
    <row r="845" ht="25.5">
      <c r="B845" s="4"/>
    </row>
    <row r="846" ht="25.5">
      <c r="B846" s="4"/>
    </row>
    <row r="847" ht="25.5">
      <c r="B847" s="4"/>
    </row>
    <row r="848" ht="25.5">
      <c r="B848" s="4"/>
    </row>
    <row r="849" ht="25.5">
      <c r="B849" s="4"/>
    </row>
    <row r="850" ht="25.5">
      <c r="B850" s="4"/>
    </row>
    <row r="851" ht="25.5">
      <c r="B851" s="4"/>
    </row>
    <row r="852" ht="25.5">
      <c r="B852" s="4"/>
    </row>
    <row r="853" ht="25.5">
      <c r="B853" s="4"/>
    </row>
    <row r="854" ht="25.5">
      <c r="B854" s="4"/>
    </row>
    <row r="855" ht="25.5">
      <c r="B855" s="4"/>
    </row>
    <row r="856" ht="25.5">
      <c r="B856" s="4"/>
    </row>
    <row r="857" ht="25.5">
      <c r="B857" s="4"/>
    </row>
    <row r="858" ht="25.5">
      <c r="B858" s="4"/>
    </row>
    <row r="859" ht="25.5">
      <c r="B859" s="4"/>
    </row>
    <row r="860" ht="25.5">
      <c r="B860" s="4"/>
    </row>
    <row r="861" ht="25.5">
      <c r="B861" s="4"/>
    </row>
    <row r="862" ht="25.5">
      <c r="B862" s="4"/>
    </row>
    <row r="863" ht="25.5">
      <c r="B863" s="4"/>
    </row>
    <row r="864" ht="25.5">
      <c r="B864" s="4"/>
    </row>
    <row r="865" ht="25.5">
      <c r="B865" s="4"/>
    </row>
    <row r="866" ht="25.5">
      <c r="B866" s="4"/>
    </row>
    <row r="867" ht="25.5">
      <c r="B867" s="4"/>
    </row>
    <row r="868" ht="25.5">
      <c r="B868" s="4"/>
    </row>
    <row r="869" ht="25.5">
      <c r="B869" s="4"/>
    </row>
    <row r="870" ht="25.5">
      <c r="B870" s="4"/>
    </row>
    <row r="871" ht="25.5">
      <c r="B871" s="4"/>
    </row>
    <row r="872" ht="25.5">
      <c r="B872" s="4"/>
    </row>
    <row r="873" ht="25.5">
      <c r="B873" s="4"/>
    </row>
    <row r="874" ht="25.5">
      <c r="B874" s="4"/>
    </row>
    <row r="875" ht="25.5">
      <c r="B875" s="4"/>
    </row>
    <row r="876" ht="25.5">
      <c r="B876" s="4"/>
    </row>
    <row r="877" ht="25.5">
      <c r="B877" s="4"/>
    </row>
    <row r="878" ht="25.5">
      <c r="B878" s="4"/>
    </row>
    <row r="879" ht="25.5">
      <c r="B879" s="4"/>
    </row>
    <row r="880" ht="25.5">
      <c r="B880" s="4"/>
    </row>
    <row r="881" ht="25.5">
      <c r="B881" s="4"/>
    </row>
    <row r="882" ht="25.5">
      <c r="B882" s="4"/>
    </row>
    <row r="883" ht="25.5">
      <c r="B883" s="4"/>
    </row>
    <row r="884" ht="25.5">
      <c r="B884" s="4"/>
    </row>
    <row r="885" ht="25.5">
      <c r="B885" s="4"/>
    </row>
    <row r="886" ht="25.5">
      <c r="B886" s="4"/>
    </row>
    <row r="887" ht="25.5">
      <c r="B887" s="4"/>
    </row>
    <row r="888" ht="25.5">
      <c r="B888" s="4"/>
    </row>
    <row r="889" ht="25.5">
      <c r="B889" s="4"/>
    </row>
    <row r="890" ht="25.5">
      <c r="B890" s="4"/>
    </row>
    <row r="891" ht="25.5">
      <c r="B891" s="4"/>
    </row>
    <row r="892" ht="25.5">
      <c r="B892" s="4"/>
    </row>
    <row r="893" ht="25.5">
      <c r="B893" s="4"/>
    </row>
    <row r="894" ht="25.5">
      <c r="B894" s="4"/>
    </row>
    <row r="895" ht="25.5">
      <c r="B895" s="4"/>
    </row>
    <row r="896" ht="25.5">
      <c r="B896" s="4"/>
    </row>
    <row r="897" ht="25.5">
      <c r="B897" s="4"/>
    </row>
    <row r="898" ht="25.5">
      <c r="B898" s="4"/>
    </row>
    <row r="899" ht="25.5">
      <c r="B899" s="4"/>
    </row>
    <row r="900" ht="25.5">
      <c r="B900" s="4"/>
    </row>
    <row r="901" ht="25.5">
      <c r="B901" s="4"/>
    </row>
    <row r="902" ht="25.5">
      <c r="B902" s="4"/>
    </row>
    <row r="903" ht="25.5">
      <c r="B903" s="4"/>
    </row>
    <row r="904" ht="25.5">
      <c r="B904" s="4"/>
    </row>
    <row r="905" ht="25.5">
      <c r="B905" s="4"/>
    </row>
    <row r="906" ht="25.5">
      <c r="B906" s="4"/>
    </row>
    <row r="907" ht="25.5">
      <c r="B907" s="4"/>
    </row>
    <row r="908" ht="25.5">
      <c r="B908" s="4"/>
    </row>
    <row r="909" ht="25.5">
      <c r="B909" s="4"/>
    </row>
    <row r="910" ht="25.5">
      <c r="B910" s="4"/>
    </row>
    <row r="911" ht="25.5">
      <c r="B911" s="4"/>
    </row>
    <row r="912" ht="25.5">
      <c r="B912" s="4"/>
    </row>
    <row r="913" ht="25.5">
      <c r="B913" s="4"/>
    </row>
    <row r="914" ht="25.5">
      <c r="B914" s="4"/>
    </row>
    <row r="915" ht="25.5">
      <c r="B915" s="4"/>
    </row>
    <row r="916" ht="25.5">
      <c r="B916" s="4"/>
    </row>
    <row r="917" ht="25.5">
      <c r="B917" s="4"/>
    </row>
    <row r="918" ht="25.5">
      <c r="B918" s="4"/>
    </row>
    <row r="919" ht="25.5">
      <c r="B919" s="4"/>
    </row>
    <row r="920" ht="25.5">
      <c r="B920" s="4"/>
    </row>
    <row r="921" ht="25.5">
      <c r="B921" s="4"/>
    </row>
    <row r="922" ht="25.5">
      <c r="B922" s="4"/>
    </row>
    <row r="923" ht="25.5">
      <c r="B923" s="4"/>
    </row>
    <row r="924" ht="25.5">
      <c r="B924" s="4"/>
    </row>
    <row r="925" ht="25.5">
      <c r="B925" s="4"/>
    </row>
    <row r="926" ht="25.5">
      <c r="B926" s="4"/>
    </row>
    <row r="927" ht="25.5">
      <c r="B927" s="4"/>
    </row>
    <row r="928" ht="25.5">
      <c r="B928" s="4"/>
    </row>
    <row r="929" ht="25.5">
      <c r="B929" s="4"/>
    </row>
    <row r="930" ht="25.5">
      <c r="B930" s="4"/>
    </row>
    <row r="931" ht="25.5">
      <c r="B931" s="4"/>
    </row>
    <row r="932" ht="25.5">
      <c r="B932" s="4"/>
    </row>
    <row r="933" ht="25.5">
      <c r="B933" s="4"/>
    </row>
    <row r="934" ht="25.5">
      <c r="B934" s="4"/>
    </row>
    <row r="935" ht="25.5">
      <c r="B935" s="4"/>
    </row>
    <row r="936" ht="25.5">
      <c r="B936" s="4"/>
    </row>
    <row r="937" ht="25.5">
      <c r="B937" s="4"/>
    </row>
    <row r="938" ht="25.5">
      <c r="B938" s="4"/>
    </row>
    <row r="939" ht="25.5">
      <c r="B939" s="4"/>
    </row>
    <row r="940" ht="25.5">
      <c r="B940" s="4"/>
    </row>
    <row r="941" ht="25.5">
      <c r="B941" s="4"/>
    </row>
    <row r="942" ht="25.5">
      <c r="B942" s="4"/>
    </row>
    <row r="943" ht="25.5">
      <c r="B943" s="4"/>
    </row>
    <row r="944" ht="25.5">
      <c r="B944" s="4"/>
    </row>
    <row r="945" ht="25.5">
      <c r="B945" s="4"/>
    </row>
    <row r="946" ht="25.5">
      <c r="B946" s="4"/>
    </row>
    <row r="947" ht="25.5">
      <c r="B947" s="4"/>
    </row>
    <row r="948" ht="25.5">
      <c r="B948" s="4"/>
    </row>
    <row r="949" ht="25.5">
      <c r="B949" s="4"/>
    </row>
    <row r="950" ht="25.5">
      <c r="B950" s="4"/>
    </row>
    <row r="951" ht="25.5">
      <c r="B951" s="4"/>
    </row>
    <row r="952" ht="25.5">
      <c r="B952" s="4"/>
    </row>
    <row r="953" ht="25.5">
      <c r="B953" s="4"/>
    </row>
    <row r="954" ht="25.5">
      <c r="B954" s="4"/>
    </row>
    <row r="955" ht="25.5">
      <c r="B955" s="4"/>
    </row>
    <row r="956" ht="25.5">
      <c r="B956" s="4"/>
    </row>
    <row r="957" ht="25.5">
      <c r="B957" s="4"/>
    </row>
    <row r="958" ht="25.5">
      <c r="B958" s="4"/>
    </row>
    <row r="959" ht="25.5">
      <c r="B959" s="4"/>
    </row>
    <row r="960" ht="25.5">
      <c r="B960" s="4"/>
    </row>
    <row r="961" ht="25.5">
      <c r="B961" s="4"/>
    </row>
    <row r="962" ht="25.5">
      <c r="B962" s="4"/>
    </row>
    <row r="963" ht="25.5">
      <c r="B963" s="4"/>
    </row>
    <row r="964" ht="25.5">
      <c r="B964" s="4"/>
    </row>
    <row r="965" ht="25.5">
      <c r="B965" s="4"/>
    </row>
    <row r="966" ht="25.5">
      <c r="B966" s="4"/>
    </row>
    <row r="967" ht="25.5">
      <c r="B967" s="4"/>
    </row>
    <row r="968" ht="25.5">
      <c r="B968" s="4"/>
    </row>
    <row r="969" ht="25.5">
      <c r="B969" s="4"/>
    </row>
    <row r="970" ht="25.5">
      <c r="B970" s="4"/>
    </row>
    <row r="971" ht="25.5">
      <c r="B971" s="4"/>
    </row>
    <row r="972" ht="25.5">
      <c r="B972" s="4"/>
    </row>
    <row r="973" ht="25.5">
      <c r="B973" s="4"/>
    </row>
    <row r="974" ht="25.5">
      <c r="B974" s="4"/>
    </row>
    <row r="975" ht="25.5">
      <c r="B975" s="4"/>
    </row>
    <row r="976" ht="25.5">
      <c r="B976" s="4"/>
    </row>
    <row r="977" ht="25.5">
      <c r="B977" s="4"/>
    </row>
    <row r="978" ht="25.5">
      <c r="B978" s="4"/>
    </row>
    <row r="979" ht="25.5">
      <c r="B979" s="4"/>
    </row>
    <row r="980" ht="25.5">
      <c r="B980" s="4"/>
    </row>
    <row r="981" ht="25.5">
      <c r="B981" s="4"/>
    </row>
    <row r="982" ht="25.5">
      <c r="B982" s="4"/>
    </row>
    <row r="983" ht="25.5">
      <c r="B983" s="4"/>
    </row>
    <row r="984" ht="25.5">
      <c r="B984" s="4"/>
    </row>
    <row r="985" ht="25.5">
      <c r="B985" s="4"/>
    </row>
    <row r="986" ht="25.5">
      <c r="B986" s="4"/>
    </row>
    <row r="987" ht="25.5">
      <c r="B987" s="4"/>
    </row>
    <row r="988" ht="25.5">
      <c r="B988" s="4"/>
    </row>
    <row r="989" ht="25.5">
      <c r="B989" s="4"/>
    </row>
    <row r="990" ht="25.5">
      <c r="B990" s="4"/>
    </row>
    <row r="991" ht="25.5">
      <c r="B991" s="4"/>
    </row>
    <row r="992" ht="25.5">
      <c r="B992" s="4"/>
    </row>
    <row r="993" ht="25.5">
      <c r="B993" s="4"/>
    </row>
    <row r="994" ht="25.5">
      <c r="B994" s="4"/>
    </row>
    <row r="995" ht="25.5">
      <c r="B995" s="4"/>
    </row>
    <row r="996" ht="25.5">
      <c r="B996" s="4"/>
    </row>
    <row r="997" ht="25.5">
      <c r="B997" s="4"/>
    </row>
    <row r="998" ht="25.5">
      <c r="B998" s="4"/>
    </row>
    <row r="999" ht="25.5">
      <c r="B999" s="4"/>
    </row>
    <row r="1000" ht="25.5">
      <c r="B1000" s="4"/>
    </row>
    <row r="1001" ht="25.5">
      <c r="B1001" s="4"/>
    </row>
    <row r="1002" ht="25.5">
      <c r="B1002" s="4"/>
    </row>
    <row r="1003" ht="25.5">
      <c r="B1003" s="4"/>
    </row>
    <row r="1004" ht="25.5">
      <c r="B1004" s="4"/>
    </row>
    <row r="1005" ht="25.5">
      <c r="B1005" s="4"/>
    </row>
    <row r="1006" ht="25.5">
      <c r="B1006" s="4"/>
    </row>
    <row r="1007" ht="25.5">
      <c r="B1007" s="4"/>
    </row>
    <row r="1008" ht="25.5">
      <c r="B1008" s="4"/>
    </row>
    <row r="1009" ht="25.5">
      <c r="B1009" s="4"/>
    </row>
    <row r="1010" ht="25.5">
      <c r="B1010" s="4"/>
    </row>
    <row r="1011" ht="25.5">
      <c r="B1011" s="4"/>
    </row>
    <row r="1012" ht="25.5">
      <c r="B1012" s="4"/>
    </row>
    <row r="1013" ht="25.5">
      <c r="B1013" s="4"/>
    </row>
    <row r="1014" ht="25.5">
      <c r="B1014" s="4"/>
    </row>
    <row r="1015" ht="25.5">
      <c r="B1015" s="4"/>
    </row>
    <row r="1016" ht="25.5">
      <c r="B1016" s="4"/>
    </row>
    <row r="1017" ht="25.5">
      <c r="B1017" s="4"/>
    </row>
    <row r="1018" ht="25.5">
      <c r="B1018" s="4"/>
    </row>
    <row r="1019" ht="25.5">
      <c r="B1019" s="4"/>
    </row>
    <row r="1020" ht="25.5">
      <c r="B1020" s="4"/>
    </row>
    <row r="1021" ht="25.5">
      <c r="B1021" s="4"/>
    </row>
    <row r="1022" ht="25.5">
      <c r="B1022" s="4"/>
    </row>
    <row r="1023" ht="25.5">
      <c r="B1023" s="4"/>
    </row>
    <row r="1024" ht="25.5">
      <c r="B1024" s="4"/>
    </row>
    <row r="1025" ht="25.5">
      <c r="B1025" s="4"/>
    </row>
    <row r="1026" ht="25.5">
      <c r="B1026" s="4"/>
    </row>
    <row r="1027" ht="25.5">
      <c r="B1027" s="4"/>
    </row>
    <row r="1028" ht="25.5">
      <c r="B1028" s="4"/>
    </row>
    <row r="1029" ht="25.5">
      <c r="B1029" s="4"/>
    </row>
    <row r="1030" ht="25.5">
      <c r="B1030" s="4"/>
    </row>
    <row r="1031" ht="25.5">
      <c r="B1031" s="4"/>
    </row>
    <row r="1032" ht="25.5">
      <c r="B1032" s="4"/>
    </row>
    <row r="1033" ht="25.5">
      <c r="B1033" s="4"/>
    </row>
    <row r="1034" ht="25.5">
      <c r="B1034" s="4"/>
    </row>
    <row r="1035" ht="25.5">
      <c r="B1035" s="4"/>
    </row>
    <row r="1036" ht="25.5">
      <c r="B1036" s="4"/>
    </row>
    <row r="1037" ht="25.5">
      <c r="B1037" s="4"/>
    </row>
    <row r="1038" ht="25.5">
      <c r="B1038" s="4"/>
    </row>
    <row r="1039" ht="25.5">
      <c r="B1039" s="4"/>
    </row>
    <row r="1040" ht="25.5">
      <c r="B1040" s="4"/>
    </row>
    <row r="1041" ht="25.5">
      <c r="B1041" s="4"/>
    </row>
    <row r="1042" ht="25.5">
      <c r="B1042" s="4"/>
    </row>
    <row r="1043" ht="25.5">
      <c r="B1043" s="4"/>
    </row>
    <row r="1044" ht="25.5">
      <c r="B1044" s="4"/>
    </row>
    <row r="1045" ht="25.5">
      <c r="B1045" s="4"/>
    </row>
    <row r="1046" ht="25.5">
      <c r="B1046" s="4"/>
    </row>
    <row r="1047" ht="25.5">
      <c r="B1047" s="4"/>
    </row>
    <row r="1048" ht="25.5">
      <c r="B1048" s="4"/>
    </row>
    <row r="1049" ht="25.5">
      <c r="B1049" s="4"/>
    </row>
    <row r="1050" ht="25.5">
      <c r="B1050" s="4"/>
    </row>
    <row r="1051" ht="25.5">
      <c r="B1051" s="4"/>
    </row>
    <row r="1052" ht="25.5">
      <c r="B1052" s="4"/>
    </row>
    <row r="1053" ht="25.5">
      <c r="B1053" s="4"/>
    </row>
    <row r="1054" ht="25.5">
      <c r="B1054" s="4"/>
    </row>
    <row r="1055" ht="25.5">
      <c r="B1055" s="4"/>
    </row>
    <row r="1056" ht="25.5">
      <c r="B1056" s="4"/>
    </row>
    <row r="1057" ht="25.5">
      <c r="B1057" s="4"/>
    </row>
    <row r="1058" ht="25.5">
      <c r="B1058" s="4"/>
    </row>
    <row r="1059" ht="25.5">
      <c r="B1059" s="4"/>
    </row>
    <row r="1060" ht="25.5">
      <c r="B1060" s="4"/>
    </row>
    <row r="1061" ht="25.5">
      <c r="B1061" s="4"/>
    </row>
    <row r="1062" ht="25.5">
      <c r="B1062" s="4"/>
    </row>
    <row r="1063" ht="25.5">
      <c r="B1063" s="4"/>
    </row>
    <row r="1064" ht="25.5">
      <c r="B1064" s="4"/>
    </row>
    <row r="1065" ht="25.5">
      <c r="B1065" s="4"/>
    </row>
    <row r="1066" ht="25.5">
      <c r="B1066" s="4"/>
    </row>
    <row r="1067" ht="25.5">
      <c r="B1067" s="4"/>
    </row>
    <row r="1068" ht="25.5">
      <c r="B1068" s="4"/>
    </row>
    <row r="1069" ht="25.5">
      <c r="B1069" s="4"/>
    </row>
    <row r="1070" ht="25.5">
      <c r="B1070" s="4"/>
    </row>
    <row r="1071" ht="25.5">
      <c r="B1071" s="4"/>
    </row>
    <row r="1072" ht="25.5">
      <c r="B1072" s="4"/>
    </row>
    <row r="1073" ht="25.5">
      <c r="B1073" s="4"/>
    </row>
    <row r="1074" ht="25.5">
      <c r="B1074" s="4"/>
    </row>
    <row r="1075" ht="25.5">
      <c r="B1075" s="4"/>
    </row>
  </sheetData>
  <sheetProtection/>
  <mergeCells count="10">
    <mergeCell ref="A1:G1"/>
    <mergeCell ref="A12:A17"/>
    <mergeCell ref="A18:A21"/>
    <mergeCell ref="A2:B4"/>
    <mergeCell ref="C2:C4"/>
    <mergeCell ref="A22:A27"/>
    <mergeCell ref="A28:A32"/>
    <mergeCell ref="A33:A37"/>
    <mergeCell ref="A38:B38"/>
    <mergeCell ref="A5:A11"/>
  </mergeCells>
  <printOptions horizontalCentered="1" verticalCentered="1"/>
  <pageMargins left="0" right="0" top="0.12" bottom="0" header="0" footer="0"/>
  <pageSetup horizontalDpi="600" verticalDpi="600" orientation="portrait" scale="40" r:id="rId1"/>
  <headerFooter alignWithMargins="0">
    <oddFooter>&amp;L&amp;6&amp;Z&amp;F&amp;R&amp;6&amp;P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2.8515625" style="0" customWidth="1"/>
  </cols>
  <sheetData>
    <row r="1" spans="1:7" ht="41.25">
      <c r="A1" s="5"/>
      <c r="C1" s="6"/>
      <c r="D1" s="6"/>
      <c r="E1" s="6"/>
      <c r="F1" s="6"/>
      <c r="G1" s="6"/>
    </row>
    <row r="2" spans="1:7" ht="30">
      <c r="A2" s="168"/>
      <c r="B2" s="168"/>
      <c r="C2" s="168"/>
      <c r="D2" s="168"/>
      <c r="E2" s="168"/>
      <c r="F2" s="168"/>
      <c r="G2" s="168"/>
    </row>
    <row r="3" spans="1:9" ht="15.75">
      <c r="A3" s="12"/>
      <c r="B3" s="7"/>
      <c r="C3" s="8"/>
      <c r="D3" s="8"/>
      <c r="E3" s="8"/>
      <c r="F3" s="8"/>
      <c r="G3" s="8"/>
      <c r="H3" s="8"/>
      <c r="I3" s="9"/>
    </row>
    <row r="4" spans="1:9" ht="19.5" customHeight="1">
      <c r="A4" s="12"/>
      <c r="B4" s="7"/>
      <c r="C4" s="8"/>
      <c r="D4" s="8"/>
      <c r="E4" s="8"/>
      <c r="F4" s="8"/>
      <c r="G4" s="8"/>
      <c r="H4" s="8"/>
      <c r="I4" s="9"/>
    </row>
    <row r="5" spans="1:9" ht="15.75">
      <c r="A5" s="12"/>
      <c r="B5" s="7"/>
      <c r="C5" s="8"/>
      <c r="D5" s="8"/>
      <c r="E5" s="8"/>
      <c r="F5" s="8"/>
      <c r="G5" s="8"/>
      <c r="H5" s="8"/>
      <c r="I5" s="9"/>
    </row>
    <row r="6" spans="1:9" ht="15.75">
      <c r="A6" s="13"/>
      <c r="B6" s="7"/>
      <c r="C6" s="8"/>
      <c r="D6" s="8"/>
      <c r="E6" s="8"/>
      <c r="F6" s="8"/>
      <c r="G6" s="8"/>
      <c r="H6" s="8"/>
      <c r="I6" s="9"/>
    </row>
    <row r="7" spans="1:9" ht="32.25" customHeight="1">
      <c r="A7" s="13"/>
      <c r="B7" s="7"/>
      <c r="C7" s="8"/>
      <c r="D7" s="8"/>
      <c r="E7" s="8"/>
      <c r="F7" s="8"/>
      <c r="G7" s="8"/>
      <c r="H7" s="8"/>
      <c r="I7" s="9"/>
    </row>
    <row r="8" spans="1:9" ht="16.5" customHeight="1">
      <c r="A8" s="12"/>
      <c r="B8" s="7"/>
      <c r="C8" s="8"/>
      <c r="D8" s="8"/>
      <c r="E8" s="8"/>
      <c r="F8" s="8"/>
      <c r="G8" s="8"/>
      <c r="H8" s="8"/>
      <c r="I8" s="9"/>
    </row>
    <row r="9" spans="1:9" ht="15.75">
      <c r="A9" s="12"/>
      <c r="B9" s="7"/>
      <c r="C9" s="8"/>
      <c r="D9" s="8"/>
      <c r="E9" s="8"/>
      <c r="F9" s="8"/>
      <c r="G9" s="8"/>
      <c r="H9" s="8"/>
      <c r="I9" s="9"/>
    </row>
    <row r="10" spans="1:9" ht="15.75">
      <c r="A10" s="12"/>
      <c r="B10" s="7"/>
      <c r="C10" s="8"/>
      <c r="D10" s="8"/>
      <c r="E10" s="8"/>
      <c r="F10" s="8"/>
      <c r="G10" s="8"/>
      <c r="H10" s="8"/>
      <c r="I10" s="9"/>
    </row>
    <row r="11" spans="1:9" ht="15.75">
      <c r="A11" s="12"/>
      <c r="B11" s="7"/>
      <c r="C11" s="8"/>
      <c r="D11" s="8"/>
      <c r="E11" s="8"/>
      <c r="F11" s="8"/>
      <c r="G11" s="8"/>
      <c r="H11" s="8"/>
      <c r="I11" s="9"/>
    </row>
    <row r="12" spans="1:9" ht="15.75">
      <c r="A12" s="12"/>
      <c r="B12" s="7"/>
      <c r="C12" s="8"/>
      <c r="D12" s="8"/>
      <c r="E12" s="8"/>
      <c r="F12" s="8"/>
      <c r="G12" s="8"/>
      <c r="H12" s="8"/>
      <c r="I12" s="9"/>
    </row>
    <row r="13" spans="1:9" ht="15.75">
      <c r="A13" s="12"/>
      <c r="B13" s="7"/>
      <c r="C13" s="8"/>
      <c r="D13" s="8"/>
      <c r="E13" s="8"/>
      <c r="F13" s="8"/>
      <c r="G13" s="8"/>
      <c r="H13" s="8"/>
      <c r="I13" s="9"/>
    </row>
    <row r="14" spans="1:9" ht="15.75">
      <c r="A14" s="12"/>
      <c r="B14" s="7"/>
      <c r="C14" s="8"/>
      <c r="D14" s="8"/>
      <c r="E14" s="8"/>
      <c r="F14" s="8"/>
      <c r="G14" s="8"/>
      <c r="H14" s="8"/>
      <c r="I14" s="9"/>
    </row>
    <row r="15" spans="1:9" ht="15.75">
      <c r="A15" s="12"/>
      <c r="B15" s="7"/>
      <c r="C15" s="8"/>
      <c r="D15" s="8"/>
      <c r="E15" s="8"/>
      <c r="F15" s="8"/>
      <c r="G15" s="8"/>
      <c r="H15" s="8"/>
      <c r="I15" s="9"/>
    </row>
    <row r="16" spans="1:9" ht="15.75">
      <c r="A16" s="12"/>
      <c r="B16" s="7"/>
      <c r="C16" s="8"/>
      <c r="D16" s="8"/>
      <c r="E16" s="8"/>
      <c r="F16" s="8"/>
      <c r="G16" s="8"/>
      <c r="H16" s="8"/>
      <c r="I16" s="9"/>
    </row>
    <row r="17" spans="1:9" ht="15.75">
      <c r="A17" s="12"/>
      <c r="B17" s="7"/>
      <c r="C17" s="8"/>
      <c r="D17" s="8"/>
      <c r="E17" s="8"/>
      <c r="F17" s="8"/>
      <c r="G17" s="8"/>
      <c r="H17" s="8"/>
      <c r="I17" s="9"/>
    </row>
    <row r="18" spans="1:9" ht="15.75">
      <c r="A18" s="12"/>
      <c r="B18" s="7"/>
      <c r="C18" s="8"/>
      <c r="D18" s="8"/>
      <c r="E18" s="8"/>
      <c r="F18" s="8"/>
      <c r="G18" s="8"/>
      <c r="H18" s="8"/>
      <c r="I18" s="9"/>
    </row>
    <row r="19" spans="1:9" ht="15.75">
      <c r="A19" s="14"/>
      <c r="B19" s="10"/>
      <c r="C19" s="11"/>
      <c r="D19" s="11"/>
      <c r="E19" s="11"/>
      <c r="F19" s="11"/>
      <c r="G19" s="11"/>
      <c r="H19" s="11"/>
      <c r="I19" s="9"/>
    </row>
    <row r="20" ht="15">
      <c r="A20" s="13"/>
    </row>
    <row r="21" ht="15">
      <c r="A21" s="13"/>
    </row>
    <row r="22" ht="15">
      <c r="A22" s="13"/>
    </row>
    <row r="23" ht="15">
      <c r="A23" s="13"/>
    </row>
    <row r="24" ht="18.75" customHeight="1">
      <c r="A24" s="13"/>
    </row>
    <row r="25" ht="15">
      <c r="A25" s="12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Raw</dc:creator>
  <cp:keywords/>
  <dc:description/>
  <cp:lastModifiedBy>Elizabeth Letich</cp:lastModifiedBy>
  <cp:lastPrinted>2015-07-21T20:53:18Z</cp:lastPrinted>
  <dcterms:created xsi:type="dcterms:W3CDTF">2005-02-15T23:21:42Z</dcterms:created>
  <dcterms:modified xsi:type="dcterms:W3CDTF">2016-04-05T19:48:57Z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